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pBDM\BCRPDataLink\Separar hojas\"/>
    </mc:Choice>
  </mc:AlternateContent>
  <bookViews>
    <workbookView xWindow="0" yWindow="0" windowWidth="28800" windowHeight="13725"/>
  </bookViews>
  <sheets>
    <sheet name="Anexo" sheetId="1" r:id="rId1"/>
  </sheets>
  <externalReferences>
    <externalReference r:id="rId2"/>
    <externalReference r:id="rId3"/>
  </externalReferences>
  <definedNames>
    <definedName name="Artif">OFFSET('[1]Gráfico 5'!$W$2,0,0,'[1]Gráfico 5'!#REF!-'[1]Gráfico 5'!#REF!+1,1)</definedName>
    <definedName name="Artif2">OFFSET('[1]Gráfico 5'!$W$2,0,0,'[1]Gráfico 5'!#REF!-'[1]Gráfico 5'!#REF!+1,1)</definedName>
    <definedName name="Artif3">OFFSET('[1]Gráfico 5'!$W$2,0,0,'[1]Gráfico 5'!#REF!-'[1]Gráfico 5'!#REF!+1,1)</definedName>
    <definedName name="Artiford">OFFSET('[1]Gráfico 5'!$W$3,0,0,'[1]Gráfico 5'!#REF!-'[1]Gráfico 5'!#REF!,1)</definedName>
    <definedName name="Dem3m">OFFSET('[1]Gráfico 5'!$J$2,0,0,'[1]Gráfico 5'!#REF!-'[1]Gráfico 5'!#REF!+1,1)</definedName>
    <definedName name="Demesp">OFFSET('[1]Gráfico 5'!$H$2,0,0,+'[1]Gráfico 5'!#REF!-'[1]Gráfico 5'!#REF!+1,1)</definedName>
    <definedName name="Eco12m">OFFSET(#REF!,0,0,'[1]Gráfico 5'!#REF!-'[1]Gráfico 5'!#REF!+1,1)</definedName>
    <definedName name="Eco3m">OFFSET('[1]Gráfico 5'!$K$2,0,0,+'[1]Gráfico 5'!#REF!-'[1]Gráfico 5'!#REF!+1,1)</definedName>
    <definedName name="Emp12m">OFFSET(#REF!,0,0,'[1]Gráfico 5'!#REF!-'[1]Gráfico 5'!#REF!+1,1)</definedName>
    <definedName name="Emp3m">OFFSET('[1]Gráfico 5'!$M$2,0,0,'[1]Gráfico 5'!#REF!-'[1]Gráfico 5'!#REF!+1,1)</definedName>
    <definedName name="Emp3m2">OFFSET('[1]Gráfico 5'!$M$2,0,0,'[1]Gráfico 5'!#REF!-'[1]Gráfico 5'!#REF!+1,1)</definedName>
    <definedName name="Expectativas2">[2]Pregunta!$A$4:$A$30</definedName>
    <definedName name="Fecha">OFFSET('[1]Gráfico 5'!$B$2,0,0,'[1]Gráfico 5'!#REF!-'[1]Gráfico 5'!#REF!+1,1)</definedName>
    <definedName name="Fecha_nueva">OFFSET('[1]Gráfico 5'!$B$1,'[1]Gráfico 5'!#REF!-1,0,'[1]Gráfico 5'!#REF!-'[1]Gráfico 5'!#REF!+1,1)</definedName>
    <definedName name="Fecha2">OFFSET('[1]Gráfico 5'!$B$2,0,0,'[1]Gráfico 5'!#REF!-'[1]Gráfico 5'!#REF!+1,1)</definedName>
    <definedName name="Fecha3">OFFSET('[1]Gráfico 5'!$B$2,0,0,'[1]Gráfico 5'!#REF!-'[1]Gráfico 5'!#REF!+1,1)</definedName>
    <definedName name="Fechaman">OFFSET('[1]Gráfico 5'!$B$2,0,0,'[1]Gráfico 5'!#REF!-'[1]Gráfico 5'!#REF!+1,1)</definedName>
    <definedName name="Fechaord">OFFSET('[1]Gráfico 5'!$B$3,0,0,'[1]Gráfico 5'!#REF!-'[1]Gráfico 5'!#REF!,1)</definedName>
    <definedName name="Invent">OFFSET('[1]Gráfico 5'!$G$2,0,0,'[1]Gráfico 5'!#REF!-'[1]Gráfico 5'!#REF!+1,1)</definedName>
    <definedName name="Invmanu">OFFSET(#REF!,0,0,+'[1]Gráfico 5'!#REF!-'[1]Gráfico 5'!#REF!+1,1)</definedName>
    <definedName name="mes">"Resultados empresas no financieras_"&amp;LOWER(#REF!)</definedName>
    <definedName name="Ord3m">OFFSET('[1]Gráfico 5'!$V$3,0,0,'[1]Gráfico 5'!#REF!-'[1]Gráfico 5'!#REF!,1)</definedName>
    <definedName name="Ordco">OFFSET('[1]Gráfico 5'!$E$2,0,0,'[1]Gráfico 5'!#REF!-'[1]Gráfico 5'!#REF!+1,1)</definedName>
    <definedName name="Ordinf">OFFSET(#REF!,0,0,'[1]Gráfico 5'!#REF!-'[1]Gráfico 5'!#REF!+1,1)</definedName>
    <definedName name="Pers12m">OFFSET(#REF!,0,0,'[1]Gráfico 5'!#REF!-'[1]Gráfico 5'!#REF!+1,1)</definedName>
    <definedName name="Precioi3m">OFFSET('[1]Gráfico 5'!$U$2,0,0,'[1]Gráfico 5'!#REF!-'[1]Gráfico 5'!#REF!+1,1)</definedName>
    <definedName name="Preciov3m">OFFSET('[1]Gráfico 5'!$T$2,0,0,'[1]Gráfico 5'!#REF!-'[1]Gráfico 5'!#REF!+1,1)</definedName>
    <definedName name="Produc">OFFSET('[1]Gráfico 5'!$F$2,0,0,'[1]Gráfico 5'!#REF!-'[1]Gráfico 5'!#REF!+1,1)</definedName>
    <definedName name="Sec12m">OFFSET(#REF!,0,0,'[1]Gráfico 5'!#REF!-'[1]Gráfico 5'!#REF!+1,1)</definedName>
    <definedName name="Sec3m">OFFSET('[1]Gráfico 5'!$L$2,0,0,'[1]Gráfico 5'!#REF!-'[1]Gráfico 5'!#REF!+1,1)</definedName>
    <definedName name="Serie1">OFFSET('[1]Gráfico 5'!$B$1,'[1]Gráfico 5'!#REF!-1,MATCH('[1]Gráfico 5'!#REF!,#REF!,0)-1,'[1]Gráfico 5'!#REF!-'[1]Gráfico 5'!#REF!+1,1)</definedName>
    <definedName name="Serie10">OFFSET('[1]Gráfico 5'!$B$1,'[1]Gráfico 5'!#REF!-1,MATCH('[1]Gráfico 5'!#REF!,#REF!,0)-1,'[1]Gráfico 5'!#REF!-'[1]Gráfico 5'!#REF!+1,1)</definedName>
    <definedName name="Serie11">OFFSET('[1]Gráfico 5'!$B$1,'[1]Gráfico 5'!#REF!-1,MATCH('[1]Gráfico 5'!#REF!,#REF!,0)-1,'[1]Gráfico 5'!#REF!-'[1]Gráfico 5'!#REF!+1,1)</definedName>
    <definedName name="Serie12">OFFSET('[1]Gráfico 5'!$B$1,'[1]Gráfico 5'!#REF!-1,MATCH('[1]Gráfico 5'!#REF!,#REF!,0)-1,'[1]Gráfico 5'!#REF!-'[1]Gráfico 5'!#REF!+1,1)</definedName>
    <definedName name="Serie13">OFFSET('[1]Gráfico 5'!$B$1,'[1]Gráfico 5'!#REF!-1,MATCH('[1]Gráfico 5'!#REF!,#REF!,0)-1,'[1]Gráfico 5'!#REF!-'[1]Gráfico 5'!#REF!+1,1)</definedName>
    <definedName name="Serie14">OFFSET('[1]Gráfico 5'!$B$1,'[1]Gráfico 5'!#REF!-1,MATCH('[1]Gráfico 5'!#REF!,#REF!,0)-1,'[1]Gráfico 5'!#REF!-'[1]Gráfico 5'!#REF!+1,1)</definedName>
    <definedName name="Serie2">OFFSET('[1]Gráfico 5'!$B$1,'[1]Gráfico 5'!#REF!-1,MATCH('[1]Gráfico 5'!#REF!,#REF!,0)-1,'[1]Gráfico 5'!#REF!-'[1]Gráfico 5'!#REF!+1,1)</definedName>
    <definedName name="Serie3">OFFSET('[1]Gráfico 5'!$B$1,'[1]Gráfico 5'!#REF!-1,MATCH('[1]Gráfico 5'!#REF!,#REF!,0)-1,'[1]Gráfico 5'!#REF!-'[1]Gráfico 5'!#REF!+1,1)</definedName>
    <definedName name="Serie4">OFFSET('[1]Gráfico 5'!$B$1,'[1]Gráfico 5'!#REF!-1,MATCH('[1]Gráfico 5'!#REF!,#REF!,0)-1,'[1]Gráfico 5'!#REF!-'[1]Gráfico 5'!#REF!+1,1)</definedName>
    <definedName name="Serie5">OFFSET('[1]Gráfico 5'!$B$1,'[1]Gráfico 5'!#REF!-1,MATCH('[1]Gráfico 5'!#REF!,#REF!,0)-1,'[1]Gráfico 5'!#REF!-'[1]Gráfico 5'!#REF!+1,1)</definedName>
    <definedName name="Serie50s">OFFSET('[1]Gráfico 5'!$B$1,'[1]Gráfico 5'!#REF!-1,MATCH(50,#REF!,0)-1,'[1]Gráfico 5'!#REF!-'[1]Gráfico 5'!#REF!+1,1)</definedName>
    <definedName name="Serie6">OFFSET('[1]Gráfico 5'!$B$1,'[1]Gráfico 5'!#REF!-1,MATCH('[1]Gráfico 5'!#REF!,#REF!,0)-1,'[1]Gráfico 5'!#REF!-'[1]Gráfico 5'!#REF!+1,1)</definedName>
    <definedName name="Serie7">OFFSET('[1]Gráfico 5'!$B$1,'[1]Gráfico 5'!#REF!-1,MATCH('[1]Gráfico 5'!#REF!,#REF!,0)-1,'[1]Gráfico 5'!#REF!-'[1]Gráfico 5'!#REF!+1,1)</definedName>
    <definedName name="Serie8">OFFSET('[1]Gráfico 5'!$B$1,'[1]Gráfico 5'!#REF!-1,MATCH('[1]Gráfico 5'!#REF!,#REF!,0)-1,'[1]Gráfico 5'!#REF!-'[1]Gráfico 5'!#REF!+1,1)</definedName>
    <definedName name="Serie9">OFFSET('[1]Gráfico 5'!$B$1,'[1]Gráfico 5'!#REF!-1,MATCH('[1]Gráfico 5'!#REF!,#REF!,0)-1,'[1]Gráfico 5'!#REF!-'[1]Gráfico 5'!#REF!+1,1)</definedName>
    <definedName name="Sitact">OFFSET('[1]Gráfico 5'!$C$2,0,0,'[1]Gráfico 5'!#REF!-'[1]Gráfico 5'!#REF!+1,1)</definedName>
    <definedName name="Subieron" localSheetId="0">Anexo!#REF!,Anexo!#REF!</definedName>
    <definedName name="Subieron">#REF!,#REF!</definedName>
    <definedName name="Ventas">OFFSET('[1]Gráfico 5'!$D$2,0,0,'[1]Gráfico 5'!#REF!-'[1]Gráfico 5'!#REF!+1,1)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DE27" i="1"/>
  <c r="DC27" i="1"/>
  <c r="DB27" i="1"/>
  <c r="CH27" i="1"/>
  <c r="CG27" i="1"/>
  <c r="BM27" i="1"/>
  <c r="BL27" i="1"/>
  <c r="AR27" i="1"/>
  <c r="AQ27" i="1"/>
  <c r="W27" i="1"/>
  <c r="V27" i="1"/>
  <c r="DE26" i="1"/>
  <c r="DC26" i="1"/>
  <c r="DB26" i="1"/>
  <c r="CH26" i="1"/>
  <c r="CG26" i="1"/>
  <c r="BM26" i="1"/>
  <c r="BL26" i="1"/>
  <c r="AR26" i="1"/>
  <c r="AQ26" i="1"/>
  <c r="W26" i="1"/>
  <c r="V26" i="1"/>
  <c r="DB25" i="1"/>
  <c r="DE24" i="1"/>
  <c r="DC24" i="1"/>
  <c r="DB24" i="1"/>
  <c r="CH24" i="1"/>
  <c r="CG24" i="1"/>
  <c r="BM24" i="1"/>
  <c r="BL24" i="1"/>
  <c r="AR24" i="1"/>
  <c r="AQ24" i="1"/>
  <c r="W24" i="1"/>
  <c r="V24" i="1"/>
  <c r="DE23" i="1"/>
  <c r="DC23" i="1"/>
  <c r="DB23" i="1"/>
  <c r="CH23" i="1"/>
  <c r="CG23" i="1"/>
  <c r="BM23" i="1"/>
  <c r="BL23" i="1"/>
  <c r="AR23" i="1"/>
  <c r="AQ23" i="1"/>
  <c r="W23" i="1"/>
  <c r="V23" i="1"/>
  <c r="DE22" i="1"/>
  <c r="DC22" i="1"/>
  <c r="DB22" i="1"/>
  <c r="CH22" i="1"/>
  <c r="CG22" i="1"/>
  <c r="BM22" i="1"/>
  <c r="BL22" i="1"/>
  <c r="AR22" i="1"/>
  <c r="AQ22" i="1"/>
  <c r="W22" i="1"/>
  <c r="V22" i="1"/>
  <c r="DE21" i="1"/>
  <c r="DC21" i="1"/>
  <c r="DB21" i="1"/>
  <c r="CH21" i="1"/>
  <c r="CG21" i="1"/>
  <c r="BM21" i="1"/>
  <c r="BL21" i="1"/>
  <c r="AR21" i="1"/>
  <c r="AQ21" i="1"/>
  <c r="W21" i="1"/>
  <c r="V21" i="1"/>
  <c r="DE20" i="1"/>
  <c r="DC20" i="1"/>
  <c r="DB20" i="1"/>
  <c r="CH20" i="1"/>
  <c r="CG20" i="1"/>
  <c r="BM20" i="1"/>
  <c r="BL20" i="1"/>
  <c r="AR20" i="1"/>
  <c r="AQ20" i="1"/>
  <c r="W20" i="1"/>
  <c r="V20" i="1"/>
  <c r="DE19" i="1"/>
  <c r="DC19" i="1"/>
  <c r="DB19" i="1"/>
  <c r="CH19" i="1"/>
  <c r="CG19" i="1"/>
  <c r="BM19" i="1"/>
  <c r="BL19" i="1"/>
  <c r="AR19" i="1"/>
  <c r="AQ19" i="1"/>
  <c r="W19" i="1"/>
  <c r="V19" i="1"/>
  <c r="DE18" i="1"/>
  <c r="DC18" i="1"/>
  <c r="DB18" i="1"/>
  <c r="CH18" i="1"/>
  <c r="CG18" i="1"/>
  <c r="BM18" i="1"/>
  <c r="BL18" i="1"/>
  <c r="AR18" i="1"/>
  <c r="AQ18" i="1"/>
  <c r="W18" i="1"/>
  <c r="V18" i="1"/>
  <c r="DE17" i="1"/>
  <c r="DC17" i="1"/>
  <c r="DB17" i="1"/>
  <c r="CH17" i="1"/>
  <c r="CG17" i="1"/>
  <c r="BM17" i="1"/>
  <c r="BL17" i="1"/>
  <c r="AR17" i="1"/>
  <c r="AQ17" i="1"/>
  <c r="W17" i="1"/>
  <c r="V17" i="1"/>
  <c r="DB16" i="1"/>
  <c r="CG16" i="1"/>
  <c r="BL16" i="1"/>
  <c r="AQ16" i="1"/>
  <c r="V16" i="1"/>
  <c r="DE15" i="1"/>
  <c r="DC15" i="1"/>
  <c r="DB15" i="1"/>
  <c r="CH15" i="1"/>
  <c r="CG15" i="1"/>
  <c r="BM15" i="1"/>
  <c r="BL15" i="1"/>
  <c r="AR15" i="1"/>
  <c r="AQ15" i="1"/>
  <c r="W15" i="1"/>
  <c r="V15" i="1"/>
  <c r="DE14" i="1"/>
  <c r="DC14" i="1"/>
  <c r="DB14" i="1"/>
  <c r="CH14" i="1"/>
  <c r="CG14" i="1"/>
  <c r="BM14" i="1"/>
  <c r="BL14" i="1"/>
  <c r="AR14" i="1"/>
  <c r="AQ14" i="1"/>
  <c r="W14" i="1"/>
  <c r="V14" i="1"/>
  <c r="DE13" i="1"/>
  <c r="DC13" i="1"/>
  <c r="DB13" i="1"/>
  <c r="CH13" i="1"/>
  <c r="CG13" i="1"/>
  <c r="BM13" i="1"/>
  <c r="BL13" i="1"/>
  <c r="AR13" i="1"/>
  <c r="AQ13" i="1"/>
  <c r="W13" i="1"/>
  <c r="V13" i="1"/>
  <c r="B9" i="1"/>
</calcChain>
</file>

<file path=xl/sharedStrings.xml><?xml version="1.0" encoding="utf-8"?>
<sst xmlns="http://schemas.openxmlformats.org/spreadsheetml/2006/main" count="145" uniqueCount="61">
  <si>
    <r>
      <t xml:space="preserve">Periodo </t>
    </r>
    <r>
      <rPr>
        <i/>
        <sz val="11"/>
        <color theme="1"/>
        <rFont val="Calibri"/>
        <family val="2"/>
        <scheme val="minor"/>
      </rPr>
      <t>(Cambiar)</t>
    </r>
    <r>
      <rPr>
        <sz val="11"/>
        <color theme="1"/>
        <rFont val="Calibri"/>
        <family val="2"/>
        <scheme val="minor"/>
      </rPr>
      <t>:</t>
    </r>
  </si>
  <si>
    <t>IV Trim.</t>
  </si>
  <si>
    <t>Asegurarse que las fórmulas jalen de la zona correcta porque en la Tabla Dinámica cambia. Además tener abierta el Excel de Tabla Dinámica para que datos no se rezagen. Al terminar dejar las formulas en valores para que en el proximo procesamiento no cambien.</t>
  </si>
  <si>
    <t>Periodo de la Encuesta:</t>
  </si>
  <si>
    <t>el 27 de noviembre y 31 de diciembre</t>
  </si>
  <si>
    <t>Número de empresas:</t>
  </si>
  <si>
    <t xml:space="preserve"> </t>
  </si>
  <si>
    <t>Zona Norte</t>
  </si>
  <si>
    <t>Zona Centro</t>
  </si>
  <si>
    <t>Zona Sur</t>
  </si>
  <si>
    <t>Zona Oriente</t>
  </si>
  <si>
    <t>Total</t>
  </si>
  <si>
    <t>II.15</t>
  </si>
  <si>
    <t>III.15</t>
  </si>
  <si>
    <t>IV.15</t>
  </si>
  <si>
    <t>I.16</t>
  </si>
  <si>
    <t>II.16</t>
  </si>
  <si>
    <t>III.16</t>
  </si>
  <si>
    <t>IV.16</t>
  </si>
  <si>
    <t>I.17</t>
  </si>
  <si>
    <t>II.17</t>
  </si>
  <si>
    <t>III.17</t>
  </si>
  <si>
    <t>IV.17</t>
  </si>
  <si>
    <t>I.18</t>
  </si>
  <si>
    <t>II.18</t>
  </si>
  <si>
    <t>III.18</t>
  </si>
  <si>
    <t>IV.18</t>
  </si>
  <si>
    <t>I.19</t>
  </si>
  <si>
    <t>II.19</t>
  </si>
  <si>
    <t>III.19</t>
  </si>
  <si>
    <t>IV.19</t>
  </si>
  <si>
    <t>SITUACIÓN ACTUAL</t>
  </si>
  <si>
    <t>indice_SitActNeg</t>
  </si>
  <si>
    <t>SITUACIÓN ACTUAL DEL NEGOCIO</t>
  </si>
  <si>
    <t>indice_Ventas</t>
  </si>
  <si>
    <t>NIVEL DE VENTAS</t>
  </si>
  <si>
    <t>indice_Producc</t>
  </si>
  <si>
    <t>NIVEL DE PRODUCCIÓN</t>
  </si>
  <si>
    <t>EXPECTATIVAS</t>
  </si>
  <si>
    <t>indice_Eco3Prox</t>
  </si>
  <si>
    <t>ECONOMÍA A TRES MESES</t>
  </si>
  <si>
    <t>indice_Sec3Prox</t>
  </si>
  <si>
    <t>SECTOR A TRES MESES</t>
  </si>
  <si>
    <t>indice_Emp3prox</t>
  </si>
  <si>
    <t>EMPRESA A TRES MESES</t>
  </si>
  <si>
    <t>indice_Dda3Prox</t>
  </si>
  <si>
    <t>DEMANDA DE SUS PRODUCTOS A TRES MESES</t>
  </si>
  <si>
    <t>indice_Empl3Prox</t>
  </si>
  <si>
    <t>CONTRATACIÓN DE PERSONAL A TRES MESES</t>
  </si>
  <si>
    <t>FINANZAS</t>
  </si>
  <si>
    <t>indice_SitFinanciera</t>
  </si>
  <si>
    <t>SITUACIÓN FINANCIERA DE LA EMPRESA</t>
  </si>
  <si>
    <t>indice_AccesoCred</t>
  </si>
  <si>
    <t xml:space="preserve">SITUACIÓN DE ACCESO AL CRÉDITO </t>
  </si>
  <si>
    <t>"&gt;" mayor a 50 puntos (tramo optimista), "&lt;" menor a 50 puntos (tramo pesimista) y "=" igual a 50 puntos (neutral).</t>
  </si>
  <si>
    <t>Encuesta realizada por las Oficinas de Estudios Económicos de las Sucursales del Banco a 533 empresas entre el 24 de marzo y 17 de abril de 2015.</t>
  </si>
  <si>
    <t>Encuesta realizada por las Oficinas de Estudios Económicos de las Sucursales del Banco a 589 empresas entre el 15 de junio y 15 de julio de 2015.</t>
  </si>
  <si>
    <t>Norte</t>
  </si>
  <si>
    <t>Centro</t>
  </si>
  <si>
    <t>Sur</t>
  </si>
  <si>
    <t>Oriente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</si>
</sst>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b/>
      <i/>
      <sz val="11"/>
      <color rgb="FFFF0000"/>
      <name val="Calibri"/>
      <family val="2"/>
      <scheme val="minor"/>
    </font>
    <font>
      <sz val="11"/>
      <name val="Calibri"/>
      <family val="2"/>
      <scheme val="minor"/>
    </font>
    <font>
      <sz val="10"/>
      <name val="Arial"/>
      <family val="2"/>
    </font>
    <font>
      <b/>
      <sz val="10"/>
      <color theme="1"/>
      <name val="Calibri"/>
      <family val="2"/>
      <scheme val="minor"/>
    </font>
    <font>
      <sz val="9"/>
      <name val="Calibri"/>
      <family val="2"/>
      <scheme val="minor"/>
    </font>
    <font>
      <b/>
      <sz val="10"/>
      <name val="Calibri"/>
      <family val="2"/>
      <scheme val="minor"/>
    </font>
    <font>
      <b/>
      <sz val="9"/>
      <color theme="1"/>
      <name val="Calibri"/>
      <family val="2"/>
      <scheme val="minor"/>
    </font>
    <font>
      <sz val="9"/>
      <color theme="1"/>
      <name val="Arial"/>
      <family val="2"/>
    </font>
    <font>
      <b/>
      <sz val="9"/>
      <name val="Arial"/>
      <family val="2"/>
    </font>
    <font>
      <b/>
      <sz val="9"/>
      <color theme="1"/>
      <name val="Arial"/>
      <family val="2"/>
    </font>
    <font>
      <sz val="9"/>
      <color theme="0"/>
      <name val="Arial"/>
      <family val="2"/>
    </font>
    <font>
      <b/>
      <sz val="9"/>
      <name val="Calibri"/>
      <family val="2"/>
      <scheme val="minor"/>
    </font>
    <font>
      <sz val="10.5"/>
      <color theme="1"/>
      <name val="Arial"/>
      <family val="2"/>
    </font>
    <font>
      <sz val="10.5"/>
      <color theme="1"/>
      <name val="Calibri"/>
      <family val="2"/>
      <scheme val="minor"/>
    </font>
    <font>
      <b/>
      <sz val="10.5"/>
      <color theme="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7" fillId="0" borderId="0"/>
  </cellStyleXfs>
  <cellXfs count="69">
    <xf numFmtId="0" fontId="0" fillId="0" borderId="0" xfId="0"/>
    <xf numFmtId="0" fontId="3" fillId="2" borderId="0" xfId="1" applyFont="1" applyFill="1"/>
    <xf numFmtId="0" fontId="1" fillId="2" borderId="0" xfId="1" applyFont="1" applyFill="1"/>
    <xf numFmtId="0" fontId="3" fillId="2" borderId="0" xfId="1" applyFont="1" applyFill="1" applyAlignment="1">
      <alignment horizontal="center"/>
    </xf>
    <xf numFmtId="0" fontId="3" fillId="2" borderId="0" xfId="1" applyFont="1" applyFill="1" applyAlignment="1">
      <alignment horizontal="right"/>
    </xf>
    <xf numFmtId="0" fontId="1" fillId="3" borderId="0" xfId="1" applyFont="1" applyFill="1"/>
    <xf numFmtId="0" fontId="1" fillId="2" borderId="0" xfId="1" applyFont="1" applyFill="1" applyAlignment="1">
      <alignment horizontal="center"/>
    </xf>
    <xf numFmtId="0" fontId="5" fillId="4" borderId="0" xfId="1" applyFont="1" applyFill="1" applyAlignment="1">
      <alignment horizontal="center" vertical="center" wrapText="1"/>
    </xf>
    <xf numFmtId="0" fontId="5" fillId="4" borderId="0" xfId="1" applyFont="1" applyFill="1" applyAlignment="1">
      <alignment horizontal="center" vertical="center" wrapText="1"/>
    </xf>
    <xf numFmtId="0" fontId="1" fillId="3" borderId="0" xfId="1" applyFont="1" applyFill="1" applyAlignment="1">
      <alignment horizontal="left"/>
    </xf>
    <xf numFmtId="0" fontId="6" fillId="2" borderId="0" xfId="1" applyFont="1" applyFill="1" applyAlignment="1">
      <alignment horizontal="left"/>
    </xf>
    <xf numFmtId="0" fontId="1" fillId="2" borderId="0" xfId="1" applyFont="1" applyFill="1" applyAlignment="1">
      <alignment horizontal="right"/>
    </xf>
    <xf numFmtId="0" fontId="8" fillId="2" borderId="0" xfId="2" applyFont="1" applyFill="1" applyAlignment="1">
      <alignment horizontal="center"/>
    </xf>
    <xf numFmtId="0" fontId="8" fillId="2" borderId="0" xfId="2" applyFont="1" applyFill="1" applyAlignment="1">
      <alignment horizontal="center"/>
    </xf>
    <xf numFmtId="0" fontId="2" fillId="2" borderId="0" xfId="2" applyFont="1" applyFill="1" applyAlignment="1"/>
    <xf numFmtId="0" fontId="2" fillId="2" borderId="0" xfId="2" applyFont="1" applyFill="1" applyAlignment="1">
      <alignment horizontal="center"/>
    </xf>
    <xf numFmtId="0" fontId="2" fillId="2" borderId="1" xfId="2" applyFont="1" applyFill="1" applyBorder="1" applyAlignment="1">
      <alignment horizontal="center"/>
    </xf>
    <xf numFmtId="0" fontId="3" fillId="2" borderId="2" xfId="1" applyFont="1" applyFill="1" applyBorder="1"/>
    <xf numFmtId="0" fontId="8" fillId="2" borderId="3" xfId="1" applyFont="1" applyFill="1" applyBorder="1" applyAlignment="1">
      <alignment horizontal="center"/>
    </xf>
    <xf numFmtId="0" fontId="8" fillId="2" borderId="4" xfId="1" applyFont="1" applyFill="1" applyBorder="1" applyAlignment="1">
      <alignment horizontal="center"/>
    </xf>
    <xf numFmtId="0" fontId="8" fillId="2" borderId="5" xfId="1" applyFont="1" applyFill="1" applyBorder="1" applyAlignment="1">
      <alignment horizontal="center"/>
    </xf>
    <xf numFmtId="0" fontId="2" fillId="2" borderId="3" xfId="1" applyFont="1" applyFill="1" applyBorder="1" applyAlignment="1">
      <alignment horizontal="center"/>
    </xf>
    <xf numFmtId="0" fontId="2" fillId="2" borderId="4" xfId="1" applyFont="1" applyFill="1" applyBorder="1" applyAlignment="1">
      <alignment horizontal="center"/>
    </xf>
    <xf numFmtId="0" fontId="2" fillId="2" borderId="5" xfId="1" applyFont="1" applyFill="1" applyBorder="1" applyAlignment="1">
      <alignment horizontal="center"/>
    </xf>
    <xf numFmtId="0" fontId="9" fillId="2" borderId="1" xfId="1" applyFont="1" applyFill="1" applyBorder="1" applyAlignment="1">
      <alignment horizontal="center"/>
    </xf>
    <xf numFmtId="0" fontId="10" fillId="2" borderId="6" xfId="1" applyFont="1" applyFill="1" applyBorder="1" applyAlignment="1">
      <alignment horizontal="left"/>
    </xf>
    <xf numFmtId="0" fontId="10" fillId="2" borderId="3" xfId="1" applyFont="1" applyFill="1" applyBorder="1" applyAlignment="1">
      <alignment horizontal="center"/>
    </xf>
    <xf numFmtId="0" fontId="10" fillId="2" borderId="4" xfId="1" applyFont="1" applyFill="1" applyBorder="1" applyAlignment="1">
      <alignment horizontal="center"/>
    </xf>
    <xf numFmtId="0" fontId="10" fillId="2" borderId="4" xfId="1" applyFont="1" applyFill="1" applyBorder="1" applyAlignment="1">
      <alignment horizontal="center" vertical="center"/>
    </xf>
    <xf numFmtId="0" fontId="10" fillId="2" borderId="5" xfId="1" applyFont="1" applyFill="1" applyBorder="1" applyAlignment="1">
      <alignment horizontal="center"/>
    </xf>
    <xf numFmtId="0" fontId="9" fillId="2" borderId="5" xfId="1" applyFont="1" applyFill="1" applyBorder="1" applyAlignment="1">
      <alignment horizontal="center"/>
    </xf>
    <xf numFmtId="0" fontId="11" fillId="2" borderId="7" xfId="1" applyFont="1" applyFill="1" applyBorder="1"/>
    <xf numFmtId="0" fontId="3" fillId="2" borderId="8" xfId="1" applyFont="1" applyFill="1" applyBorder="1" applyAlignment="1">
      <alignment horizontal="center"/>
    </xf>
    <xf numFmtId="0" fontId="3" fillId="2" borderId="0" xfId="1" applyFont="1" applyFill="1" applyBorder="1" applyAlignment="1">
      <alignment horizontal="center"/>
    </xf>
    <xf numFmtId="0" fontId="3" fillId="2" borderId="0" xfId="1" applyFont="1" applyFill="1" applyBorder="1" applyAlignment="1">
      <alignment horizontal="right"/>
    </xf>
    <xf numFmtId="0" fontId="3" fillId="2" borderId="9" xfId="1" applyFont="1" applyFill="1" applyBorder="1" applyAlignment="1">
      <alignment horizontal="center"/>
    </xf>
    <xf numFmtId="0" fontId="7" fillId="0" borderId="0" xfId="2"/>
    <xf numFmtId="0" fontId="3" fillId="2" borderId="7" xfId="1" applyFont="1" applyFill="1" applyBorder="1"/>
    <xf numFmtId="1" fontId="12" fillId="2" borderId="8" xfId="1" applyNumberFormat="1" applyFont="1" applyFill="1" applyBorder="1" applyAlignment="1">
      <alignment horizontal="center"/>
    </xf>
    <xf numFmtId="1" fontId="12" fillId="2" borderId="0" xfId="1" applyNumberFormat="1" applyFont="1" applyFill="1" applyBorder="1" applyAlignment="1">
      <alignment horizontal="center"/>
    </xf>
    <xf numFmtId="1" fontId="13" fillId="2" borderId="0" xfId="1" applyNumberFormat="1" applyFont="1" applyFill="1" applyBorder="1" applyAlignment="1">
      <alignment horizontal="left"/>
    </xf>
    <xf numFmtId="1" fontId="13" fillId="2" borderId="9" xfId="1" applyNumberFormat="1" applyFont="1" applyFill="1" applyBorder="1" applyAlignment="1">
      <alignment horizontal="center"/>
    </xf>
    <xf numFmtId="1" fontId="14" fillId="2" borderId="8" xfId="1" applyNumberFormat="1" applyFont="1" applyFill="1" applyBorder="1" applyAlignment="1">
      <alignment horizontal="center"/>
    </xf>
    <xf numFmtId="1" fontId="14" fillId="2" borderId="0" xfId="1" applyNumberFormat="1" applyFont="1" applyFill="1" applyBorder="1" applyAlignment="1">
      <alignment horizontal="center"/>
    </xf>
    <xf numFmtId="164" fontId="13" fillId="2" borderId="9" xfId="1" applyNumberFormat="1" applyFont="1" applyFill="1" applyBorder="1" applyAlignment="1">
      <alignment horizontal="center"/>
    </xf>
    <xf numFmtId="1" fontId="3" fillId="2" borderId="0" xfId="1" applyNumberFormat="1" applyFont="1" applyFill="1"/>
    <xf numFmtId="0" fontId="3" fillId="2" borderId="6" xfId="1" applyFont="1" applyFill="1" applyBorder="1"/>
    <xf numFmtId="1" fontId="12" fillId="2" borderId="10" xfId="1" applyNumberFormat="1" applyFont="1" applyFill="1" applyBorder="1" applyAlignment="1">
      <alignment horizontal="center"/>
    </xf>
    <xf numFmtId="1" fontId="12" fillId="2" borderId="1" xfId="1" applyNumberFormat="1" applyFont="1" applyFill="1" applyBorder="1" applyAlignment="1">
      <alignment horizontal="center"/>
    </xf>
    <xf numFmtId="1" fontId="13" fillId="2" borderId="1" xfId="1" applyNumberFormat="1" applyFont="1" applyFill="1" applyBorder="1" applyAlignment="1">
      <alignment horizontal="left"/>
    </xf>
    <xf numFmtId="1" fontId="13" fillId="2" borderId="11" xfId="1" applyNumberFormat="1" applyFont="1" applyFill="1" applyBorder="1" applyAlignment="1">
      <alignment horizontal="center"/>
    </xf>
    <xf numFmtId="1" fontId="14" fillId="2" borderId="10" xfId="1" applyNumberFormat="1" applyFont="1" applyFill="1" applyBorder="1" applyAlignment="1">
      <alignment horizontal="center"/>
    </xf>
    <xf numFmtId="1" fontId="14" fillId="2" borderId="1" xfId="1" applyNumberFormat="1" applyFont="1" applyFill="1" applyBorder="1" applyAlignment="1">
      <alignment horizontal="center"/>
    </xf>
    <xf numFmtId="164" fontId="13" fillId="2" borderId="11" xfId="1" applyNumberFormat="1" applyFont="1" applyFill="1" applyBorder="1" applyAlignment="1">
      <alignment horizontal="center"/>
    </xf>
    <xf numFmtId="1" fontId="3" fillId="2" borderId="12" xfId="1" applyNumberFormat="1" applyFont="1" applyFill="1" applyBorder="1" applyAlignment="1">
      <alignment horizontal="center"/>
    </xf>
    <xf numFmtId="1" fontId="3" fillId="2" borderId="13" xfId="1" applyNumberFormat="1" applyFont="1" applyFill="1" applyBorder="1" applyAlignment="1">
      <alignment horizontal="center"/>
    </xf>
    <xf numFmtId="1" fontId="15" fillId="2" borderId="13" xfId="1" applyNumberFormat="1" applyFont="1" applyFill="1" applyBorder="1" applyAlignment="1">
      <alignment horizontal="right"/>
    </xf>
    <xf numFmtId="1" fontId="13" fillId="2" borderId="14" xfId="1" applyNumberFormat="1" applyFont="1" applyFill="1" applyBorder="1" applyAlignment="1">
      <alignment horizontal="center"/>
    </xf>
    <xf numFmtId="164" fontId="13" fillId="2" borderId="14" xfId="1" applyNumberFormat="1" applyFont="1" applyFill="1" applyBorder="1" applyAlignment="1">
      <alignment horizontal="center"/>
    </xf>
    <xf numFmtId="0" fontId="16" fillId="2" borderId="0" xfId="1" applyFont="1" applyFill="1" applyBorder="1" applyAlignment="1">
      <alignment horizontal="center"/>
    </xf>
    <xf numFmtId="0" fontId="3" fillId="2" borderId="0" xfId="1" applyFont="1" applyFill="1" applyBorder="1"/>
    <xf numFmtId="0" fontId="11" fillId="2" borderId="0" xfId="1" applyFont="1" applyFill="1" applyBorder="1" applyAlignment="1">
      <alignment horizontal="center"/>
    </xf>
    <xf numFmtId="0" fontId="11" fillId="2" borderId="0" xfId="1" applyFont="1" applyFill="1" applyBorder="1" applyAlignment="1">
      <alignment horizontal="right"/>
    </xf>
    <xf numFmtId="0" fontId="11" fillId="2" borderId="0" xfId="1" applyFont="1" applyFill="1" applyBorder="1"/>
    <xf numFmtId="1" fontId="17" fillId="2" borderId="0" xfId="1" applyNumberFormat="1" applyFont="1" applyFill="1" applyBorder="1" applyAlignment="1">
      <alignment horizontal="center"/>
    </xf>
    <xf numFmtId="1" fontId="17" fillId="2" borderId="0" xfId="1" applyNumberFormat="1" applyFont="1" applyFill="1" applyBorder="1" applyAlignment="1">
      <alignment horizontal="right"/>
    </xf>
    <xf numFmtId="0" fontId="18" fillId="2" borderId="0" xfId="1" applyFont="1" applyFill="1" applyBorder="1" applyAlignment="1">
      <alignment horizontal="center"/>
    </xf>
    <xf numFmtId="1" fontId="19" fillId="2" borderId="0" xfId="1" applyNumberFormat="1" applyFont="1" applyFill="1" applyBorder="1" applyAlignment="1">
      <alignment horizontal="center"/>
    </xf>
    <xf numFmtId="0" fontId="18" fillId="2" borderId="0" xfId="1" applyFont="1" applyFill="1" applyBorder="1" applyAlignment="1">
      <alignment horizontal="right"/>
    </xf>
  </cellXfs>
  <cellStyles count="3">
    <cellStyle name="Normal" xfId="0" builtinId="0"/>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65</xdr:col>
      <xdr:colOff>0</xdr:colOff>
      <xdr:row>33</xdr:row>
      <xdr:rowOff>84221</xdr:rowOff>
    </xdr:from>
    <xdr:to>
      <xdr:col>65</xdr:col>
      <xdr:colOff>0</xdr:colOff>
      <xdr:row>34</xdr:row>
      <xdr:rowOff>38601</xdr:rowOff>
    </xdr:to>
    <xdr:sp macro="" textlink="">
      <xdr:nvSpPr>
        <xdr:cNvPr id="2" name="117 Flecha abajo"/>
        <xdr:cNvSpPr/>
      </xdr:nvSpPr>
      <xdr:spPr>
        <a:xfrm rot="10800000">
          <a:off x="7743825" y="5103896"/>
          <a:ext cx="0" cy="106780"/>
        </a:xfrm>
        <a:prstGeom prst="downArrow">
          <a:avLst/>
        </a:prstGeom>
        <a:solidFill>
          <a:srgbClr val="FF0000"/>
        </a:solidFill>
        <a:ln w="9525">
          <a:no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ota%20de%20estud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pIndAE/Encuesta%20de%20expectativas%20macroeconomicas/Tablas%20y%20gr&#225;ficos/Gr&#225;ficos%20empresas%20no%20financiera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1"/>
      <sheetName val="Gráfico 1"/>
      <sheetName val="Gráfico 2"/>
      <sheetName val="Gráfico 3"/>
      <sheetName val="Cuadro 2"/>
      <sheetName val="Cuadro 3"/>
      <sheetName val="Cuadro 4"/>
      <sheetName val="Cuadro 5"/>
      <sheetName val="Gráfico 4"/>
      <sheetName val="Cuadro 6"/>
      <sheetName val="Gráfico 5"/>
      <sheetName val="Anexo"/>
      <sheetName val="Anexo_"/>
    </sheetNames>
    <sheetDataSet>
      <sheetData sheetId="0"/>
      <sheetData sheetId="1"/>
      <sheetData sheetId="2"/>
      <sheetData sheetId="3"/>
      <sheetData sheetId="4"/>
      <sheetData sheetId="5"/>
      <sheetData sheetId="6"/>
      <sheetData sheetId="7"/>
      <sheetData sheetId="8"/>
      <sheetData sheetId="9"/>
      <sheetData sheetId="10">
        <row r="1">
          <cell r="B1" t="str">
            <v>Columna1</v>
          </cell>
        </row>
        <row r="2">
          <cell r="B2" t="str">
            <v>E.15</v>
          </cell>
          <cell r="C2">
            <v>59.744408945686899</v>
          </cell>
          <cell r="D2">
            <v>50.949367088607602</v>
          </cell>
          <cell r="E2">
            <v>49.581589958159</v>
          </cell>
          <cell r="F2">
            <v>48.876404494382022</v>
          </cell>
          <cell r="G2">
            <v>46.551724137931039</v>
          </cell>
          <cell r="H2">
            <v>43.831168831168831</v>
          </cell>
          <cell r="J2">
            <v>59.591194968553459</v>
          </cell>
          <cell r="K2">
            <v>54.231974921630098</v>
          </cell>
          <cell r="L2">
            <v>55.799373040752357</v>
          </cell>
          <cell r="M2">
            <v>60.252365930599375</v>
          </cell>
          <cell r="T2">
            <v>54.603174603174601</v>
          </cell>
          <cell r="U2">
            <v>50.649350649350652</v>
          </cell>
          <cell r="W2">
            <v>50</v>
          </cell>
        </row>
        <row r="3">
          <cell r="B3" t="str">
            <v>F</v>
          </cell>
          <cell r="V3">
            <v>56.643356643356647</v>
          </cell>
          <cell r="W3">
            <v>50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Data"/>
      <sheetName val="Graf"/>
      <sheetName val="Gráficos PM"/>
      <sheetName val="Gráfico especial Eco3m"/>
      <sheetName val="Gráficos especiales"/>
      <sheetName val="Parámetros"/>
      <sheetName val="Gráfico1"/>
      <sheetName val="Pregunta"/>
      <sheetName val="Graf (2)"/>
      <sheetName val="Graf (3)"/>
      <sheetName val="Graf (4)"/>
    </sheetNames>
    <sheetDataSet>
      <sheetData sheetId="0" refreshError="1"/>
      <sheetData sheetId="1">
        <row r="215">
          <cell r="E215">
            <v>55.705707550048828</v>
          </cell>
        </row>
      </sheetData>
      <sheetData sheetId="2">
        <row r="8">
          <cell r="Q8" t="str">
            <v>Nov.</v>
          </cell>
        </row>
      </sheetData>
      <sheetData sheetId="3"/>
      <sheetData sheetId="4"/>
      <sheetData sheetId="5"/>
      <sheetData sheetId="6"/>
      <sheetData sheetId="7" refreshError="1"/>
      <sheetData sheetId="8">
        <row r="4">
          <cell r="A4" t="str">
            <v>EXPECTATIVA DE DEMANDA DE SUS PRODUCTOS A 3 MESES</v>
          </cell>
        </row>
        <row r="5">
          <cell r="A5" t="str">
            <v>EXPECTATIVA DE LA ECONOMÍA A 3 MESES</v>
          </cell>
        </row>
        <row r="6">
          <cell r="A6" t="str">
            <v>EXPECTATIVA DEL SECTOR A 3 MESES</v>
          </cell>
        </row>
        <row r="7">
          <cell r="A7" t="str">
            <v>EXPECTATIVA DE CONTRATACIÓN DE PERSONAL A 3 MESES</v>
          </cell>
        </row>
        <row r="8">
          <cell r="A8" t="str">
            <v>EXPECTATIVA DE LA SITUACIÓN DE SU EMPRESA A 3 MESES</v>
          </cell>
        </row>
        <row r="9">
          <cell r="A9" t="str">
            <v>EXPECTATIVA DE INVERSIÓN A 3 MESES</v>
          </cell>
        </row>
        <row r="10">
          <cell r="A10" t="str">
            <v>EXPECTATIVA DE DEMANDA A 12 MESES</v>
          </cell>
        </row>
        <row r="11">
          <cell r="A11" t="str">
            <v>EXPECTATIVA DE LA ECONOMÍA A 12 MESES</v>
          </cell>
        </row>
        <row r="12">
          <cell r="A12" t="str">
            <v>EXPECTATIVA DEL SECTOR A 12 MESES</v>
          </cell>
        </row>
        <row r="13">
          <cell r="A13" t="str">
            <v>EXPECTATIVA DE CONTRATACIÓN DE PERSONAL A 12 MESES</v>
          </cell>
        </row>
        <row r="14">
          <cell r="A14" t="str">
            <v>EXPECTATIVA DE LA SITUACIÓN DE SU EMPRESA A 12 MESES</v>
          </cell>
        </row>
        <row r="15">
          <cell r="A15" t="str">
            <v>EXPECTATIVA DE INVERSIÓN A 12 MESES</v>
          </cell>
        </row>
        <row r="16">
          <cell r="A16" t="str">
            <v>NIVEL DE PRODUCCIÓN</v>
          </cell>
        </row>
        <row r="17">
          <cell r="A17" t="str">
            <v>NIVEL DE VENTAS</v>
          </cell>
        </row>
        <row r="18">
          <cell r="A18" t="str">
            <v>NIVEL DE EMPLEO</v>
          </cell>
        </row>
        <row r="19">
          <cell r="A19" t="str">
            <v>NIVEL DE DEMANDA CON RESPECTO A LO ESPERADO</v>
          </cell>
        </row>
        <row r="20">
          <cell r="A20" t="str">
            <v>ÓRDENES DE COMPRA RESPECTO AL MES ANTERIOR</v>
          </cell>
        </row>
        <row r="21">
          <cell r="A21" t="str">
            <v>INVENTARIOS RESPECTO AL MES ANTERIOR</v>
          </cell>
        </row>
        <row r="22">
          <cell r="A22" t="str">
            <v>INVENTARIOS DE INSUMOS RESPECTO AL MES ANTERIOR</v>
          </cell>
        </row>
        <row r="23">
          <cell r="A23" t="str">
            <v>RAPIDEZ DE ENTREGA DE INSUMOS DE PROVEEDORES</v>
          </cell>
        </row>
        <row r="24">
          <cell r="A24" t="str">
            <v>SITUACIÓN FINANCIERA DE LA EMPRESA</v>
          </cell>
        </row>
        <row r="25">
          <cell r="A25" t="str">
            <v>SITUACIÓN DE ACCESO AL CRÉDITO DE LA EMPRESA</v>
          </cell>
        </row>
        <row r="26">
          <cell r="A26" t="str">
            <v>SITUACIÓN ACTUAL DEL NEGOCIO</v>
          </cell>
        </row>
        <row r="27">
          <cell r="A27" t="str">
            <v>EXPECTATIVA DE PRECIO PROMEDIO DE VENTA A 3 MESES</v>
          </cell>
        </row>
        <row r="28">
          <cell r="A28" t="str">
            <v>EXPECTATIVA DE PRECIO PROMEDIO DE INSUMOS A 3 MESES</v>
          </cell>
        </row>
        <row r="29">
          <cell r="A29" t="str">
            <v>ÍNDICE DE INVERSIÓN A 6 MESES</v>
          </cell>
        </row>
        <row r="30">
          <cell r="A30" t="str">
            <v>ÍNDICE DE CONFIANZA DEL CONSUMIDOR</v>
          </cell>
        </row>
      </sheetData>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E49"/>
  <sheetViews>
    <sheetView tabSelected="1" zoomScale="130" zoomScaleNormal="130" workbookViewId="0">
      <selection activeCell="CF15" sqref="CF15"/>
    </sheetView>
  </sheetViews>
  <sheetFormatPr baseColWidth="10" defaultColWidth="11.42578125" defaultRowHeight="12" x14ac:dyDescent="0.2"/>
  <cols>
    <col min="1" max="1" width="11.42578125" style="1" customWidth="1"/>
    <col min="2" max="2" width="34" style="1" customWidth="1"/>
    <col min="3" max="7" width="3.85546875" style="3" hidden="1" customWidth="1"/>
    <col min="8" max="8" width="4.28515625" style="3" hidden="1" customWidth="1"/>
    <col min="9" max="9" width="4.7109375" style="3" hidden="1" customWidth="1"/>
    <col min="10" max="10" width="3.85546875" style="3" hidden="1" customWidth="1"/>
    <col min="11" max="15" width="4.28515625" style="3" hidden="1" customWidth="1"/>
    <col min="16" max="16" width="6" style="3" hidden="1" customWidth="1"/>
    <col min="17" max="17" width="5.28515625" style="3" hidden="1" customWidth="1"/>
    <col min="18" max="21" width="4.28515625" style="3" customWidth="1"/>
    <col min="22" max="22" width="2.7109375" style="4" customWidth="1"/>
    <col min="23" max="23" width="3.28515625" style="3" customWidth="1"/>
    <col min="24" max="37" width="5.140625" style="3" hidden="1" customWidth="1"/>
    <col min="38" max="38" width="4.85546875" style="3" hidden="1" customWidth="1"/>
    <col min="39" max="42" width="4.85546875" style="3" customWidth="1"/>
    <col min="43" max="43" width="2.5703125" style="4" customWidth="1"/>
    <col min="44" max="44" width="2" style="3" bestFit="1" customWidth="1"/>
    <col min="45" max="45" width="4.7109375" style="3" hidden="1" customWidth="1"/>
    <col min="46" max="47" width="5.140625" style="3" hidden="1" customWidth="1"/>
    <col min="48" max="48" width="4.140625" style="3" hidden="1" customWidth="1"/>
    <col min="49" max="49" width="4.7109375" style="3" hidden="1" customWidth="1"/>
    <col min="50" max="51" width="5.140625" style="3" hidden="1" customWidth="1"/>
    <col min="52" max="52" width="4.140625" style="3" hidden="1" customWidth="1"/>
    <col min="53" max="53" width="4.7109375" style="3" hidden="1" customWidth="1"/>
    <col min="54" max="55" width="5.140625" style="3" hidden="1" customWidth="1"/>
    <col min="56" max="56" width="4.140625" style="3" hidden="1" customWidth="1"/>
    <col min="57" max="57" width="4.7109375" style="3" hidden="1" customWidth="1"/>
    <col min="58" max="58" width="5.140625" style="3" hidden="1" customWidth="1"/>
    <col min="59" max="59" width="4.5703125" style="3" hidden="1" customWidth="1"/>
    <col min="60" max="61" width="3.85546875" style="3" customWidth="1"/>
    <col min="62" max="63" width="5.42578125" style="3" customWidth="1"/>
    <col min="64" max="64" width="2.7109375" style="4" customWidth="1"/>
    <col min="65" max="65" width="2.28515625" style="3" customWidth="1"/>
    <col min="66" max="67" width="3.85546875" style="3" hidden="1" customWidth="1"/>
    <col min="68" max="68" width="5.28515625" style="3" hidden="1" customWidth="1"/>
    <col min="69" max="70" width="3.85546875" style="3" hidden="1" customWidth="1"/>
    <col min="71" max="71" width="4.85546875" style="3" hidden="1" customWidth="1"/>
    <col min="72" max="72" width="4.28515625" style="3" hidden="1" customWidth="1"/>
    <col min="73" max="75" width="3.85546875" style="3" hidden="1" customWidth="1"/>
    <col min="76" max="76" width="5.140625" style="3" hidden="1" customWidth="1"/>
    <col min="77" max="78" width="3.85546875" style="3" hidden="1" customWidth="1"/>
    <col min="79" max="80" width="4.5703125" style="3" hidden="1" customWidth="1"/>
    <col min="81" max="81" width="3.85546875" style="3" customWidth="1"/>
    <col min="82" max="84" width="5.28515625" style="3" customWidth="1"/>
    <col min="85" max="85" width="2.7109375" style="4" customWidth="1"/>
    <col min="86" max="86" width="2.28515625" style="3" customWidth="1"/>
    <col min="87" max="88" width="3.85546875" style="3" hidden="1" customWidth="1"/>
    <col min="89" max="89" width="4.7109375" style="3" hidden="1" customWidth="1"/>
    <col min="90" max="92" width="3.85546875" style="3" hidden="1" customWidth="1"/>
    <col min="93" max="93" width="5" style="3" hidden="1" customWidth="1"/>
    <col min="94" max="96" width="3.85546875" style="3" hidden="1" customWidth="1"/>
    <col min="97" max="97" width="4.7109375" style="3" hidden="1" customWidth="1"/>
    <col min="98" max="105" width="3.85546875" style="3" hidden="1" customWidth="1"/>
    <col min="106" max="106" width="2.7109375" style="4" hidden="1" customWidth="1"/>
    <col min="107" max="107" width="2.28515625" style="3" hidden="1" customWidth="1"/>
    <col min="108" max="108" width="11.42578125" style="1" customWidth="1"/>
    <col min="109" max="16384" width="11.42578125" style="1"/>
  </cols>
  <sheetData>
    <row r="1" spans="1:109" ht="15" x14ac:dyDescent="0.25">
      <c r="B1" s="2" t="s">
        <v>0</v>
      </c>
    </row>
    <row r="2" spans="1:109" ht="14.45" customHeight="1" x14ac:dyDescent="0.25">
      <c r="B2" s="5" t="s">
        <v>1</v>
      </c>
      <c r="C2" s="6"/>
      <c r="D2" s="7" t="s">
        <v>2</v>
      </c>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8"/>
      <c r="CM2" s="8"/>
      <c r="CN2" s="8"/>
      <c r="CO2" s="8"/>
      <c r="CP2" s="8"/>
      <c r="CQ2" s="8"/>
      <c r="CR2" s="8"/>
      <c r="CS2" s="8"/>
      <c r="CT2" s="8"/>
      <c r="CU2" s="8"/>
      <c r="CV2" s="8"/>
      <c r="CW2" s="8"/>
      <c r="CX2" s="8"/>
      <c r="CY2" s="8"/>
      <c r="CZ2" s="8"/>
      <c r="DA2" s="8"/>
      <c r="DB2" s="8"/>
    </row>
    <row r="3" spans="1:109" ht="15" x14ac:dyDescent="0.25">
      <c r="B3" s="9">
        <v>2019</v>
      </c>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8"/>
      <c r="CM3" s="8"/>
      <c r="CN3" s="8"/>
      <c r="CO3" s="8"/>
      <c r="CP3" s="8"/>
      <c r="CQ3" s="8"/>
      <c r="CR3" s="8"/>
      <c r="CS3" s="8"/>
      <c r="CT3" s="8"/>
      <c r="CU3" s="8"/>
      <c r="CV3" s="8"/>
      <c r="CW3" s="8"/>
      <c r="CX3" s="8"/>
      <c r="CY3" s="8"/>
      <c r="CZ3" s="8"/>
      <c r="DA3" s="8"/>
      <c r="DB3" s="8"/>
    </row>
    <row r="4" spans="1:109" ht="15" x14ac:dyDescent="0.25">
      <c r="B4" s="2" t="s">
        <v>3</v>
      </c>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8"/>
      <c r="CM4" s="8"/>
      <c r="CN4" s="8"/>
      <c r="CO4" s="8"/>
      <c r="CP4" s="8"/>
      <c r="CQ4" s="8"/>
      <c r="CR4" s="8"/>
      <c r="CS4" s="8"/>
      <c r="CT4" s="8"/>
      <c r="CU4" s="8"/>
      <c r="CV4" s="8"/>
      <c r="CW4" s="8"/>
      <c r="CX4" s="8"/>
      <c r="CY4" s="8"/>
      <c r="CZ4" s="8"/>
      <c r="DA4" s="8"/>
      <c r="DB4" s="8"/>
    </row>
    <row r="5" spans="1:109" ht="15" x14ac:dyDescent="0.25">
      <c r="B5" s="10" t="s">
        <v>4</v>
      </c>
      <c r="C5" s="6"/>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8"/>
      <c r="CM5" s="8"/>
      <c r="CN5" s="8"/>
      <c r="CO5" s="8"/>
      <c r="CP5" s="8"/>
      <c r="CQ5" s="8"/>
      <c r="CR5" s="8"/>
      <c r="CS5" s="8"/>
      <c r="CT5" s="8"/>
      <c r="CU5" s="8"/>
      <c r="CV5" s="8"/>
      <c r="CW5" s="8"/>
      <c r="CX5" s="8"/>
      <c r="CY5" s="8"/>
      <c r="CZ5" s="8"/>
      <c r="DA5" s="8"/>
      <c r="DB5" s="8"/>
    </row>
    <row r="6" spans="1:109" ht="15" x14ac:dyDescent="0.25">
      <c r="B6" s="10" t="s">
        <v>5</v>
      </c>
      <c r="C6" s="6"/>
      <c r="D6" s="6"/>
      <c r="E6" s="6"/>
      <c r="F6" s="6"/>
      <c r="G6" s="6"/>
      <c r="H6" s="6"/>
      <c r="I6" s="6"/>
      <c r="J6" s="6"/>
      <c r="K6" s="6"/>
      <c r="L6" s="6"/>
      <c r="M6" s="6"/>
      <c r="N6" s="6"/>
      <c r="O6" s="6"/>
      <c r="P6" s="6"/>
      <c r="Q6" s="6"/>
      <c r="R6" s="6"/>
      <c r="S6" s="6"/>
      <c r="T6" s="6"/>
      <c r="U6" s="6"/>
      <c r="V6" s="11"/>
      <c r="W6" s="6"/>
      <c r="X6" s="6"/>
      <c r="Y6" s="6"/>
      <c r="Z6" s="6"/>
      <c r="AA6" s="6"/>
      <c r="AB6" s="6"/>
      <c r="AC6" s="6"/>
      <c r="AD6" s="6"/>
      <c r="AE6" s="6"/>
      <c r="AF6" s="6"/>
      <c r="AG6" s="6"/>
      <c r="AH6" s="6"/>
      <c r="AI6" s="6"/>
      <c r="AJ6" s="6"/>
      <c r="AK6" s="6"/>
      <c r="AL6" s="6"/>
      <c r="AM6" s="6"/>
      <c r="AN6" s="6"/>
      <c r="AO6" s="6"/>
      <c r="AP6" s="6"/>
      <c r="AQ6" s="11"/>
      <c r="AR6" s="6"/>
      <c r="AS6" s="6"/>
      <c r="AT6" s="6"/>
      <c r="AU6" s="6"/>
      <c r="AV6" s="6"/>
      <c r="AW6" s="6"/>
      <c r="AX6" s="6"/>
      <c r="AY6" s="6"/>
      <c r="AZ6" s="6"/>
      <c r="BA6" s="6"/>
      <c r="BB6" s="6"/>
      <c r="BC6" s="6"/>
      <c r="BD6" s="6"/>
      <c r="BE6" s="6"/>
      <c r="BF6" s="6"/>
      <c r="BG6" s="6"/>
      <c r="BH6" s="6"/>
      <c r="BI6" s="6"/>
      <c r="BJ6" s="6"/>
      <c r="BK6" s="6"/>
      <c r="BL6" s="11"/>
      <c r="BM6" s="6"/>
      <c r="BN6" s="6"/>
      <c r="BO6" s="6"/>
      <c r="BP6" s="6"/>
      <c r="BQ6" s="6"/>
      <c r="BR6" s="6"/>
      <c r="BS6" s="6"/>
      <c r="BT6" s="6"/>
      <c r="BU6" s="6"/>
      <c r="BV6" s="6"/>
      <c r="BW6" s="6"/>
      <c r="BX6" s="6"/>
      <c r="BY6" s="6"/>
      <c r="BZ6" s="6"/>
      <c r="CA6" s="6"/>
      <c r="CB6" s="6"/>
      <c r="CC6" s="6"/>
      <c r="CD6" s="6"/>
      <c r="CE6" s="6"/>
      <c r="CF6" s="6"/>
      <c r="CG6" s="11"/>
      <c r="CH6" s="6"/>
      <c r="CI6" s="6"/>
      <c r="CJ6" s="6"/>
      <c r="CK6" s="6"/>
      <c r="CL6" s="6"/>
      <c r="CM6" s="6"/>
      <c r="CN6" s="6"/>
      <c r="CO6" s="6"/>
      <c r="CP6" s="6"/>
      <c r="CQ6" s="6"/>
      <c r="CR6" s="6"/>
      <c r="CS6" s="6"/>
      <c r="CT6" s="6"/>
      <c r="CU6" s="6"/>
      <c r="CV6" s="6"/>
      <c r="CW6" s="6"/>
      <c r="CX6" s="6"/>
      <c r="CY6" s="6"/>
      <c r="CZ6" s="6"/>
      <c r="DA6" s="6"/>
      <c r="DB6" s="11"/>
    </row>
    <row r="7" spans="1:109" ht="15" x14ac:dyDescent="0.25">
      <c r="B7" s="10">
        <v>557</v>
      </c>
      <c r="C7" s="6"/>
      <c r="D7" s="6"/>
      <c r="E7" s="6"/>
      <c r="F7" s="6"/>
      <c r="G7" s="6"/>
      <c r="H7" s="6"/>
      <c r="I7" s="6"/>
      <c r="J7" s="6"/>
      <c r="K7" s="6"/>
      <c r="L7" s="6"/>
      <c r="M7" s="6"/>
      <c r="N7" s="6"/>
      <c r="O7" s="6"/>
      <c r="P7" s="6"/>
      <c r="Q7" s="6"/>
      <c r="R7" s="6"/>
      <c r="S7" s="6"/>
      <c r="T7" s="6"/>
      <c r="U7" s="6"/>
      <c r="V7" s="11"/>
      <c r="W7" s="6"/>
      <c r="X7" s="6"/>
      <c r="Y7" s="6"/>
      <c r="Z7" s="6"/>
      <c r="AA7" s="6"/>
      <c r="AB7" s="6"/>
      <c r="AC7" s="6"/>
      <c r="AD7" s="6"/>
      <c r="AE7" s="6"/>
      <c r="AF7" s="6"/>
      <c r="AG7" s="6"/>
      <c r="AH7" s="6"/>
      <c r="AI7" s="6"/>
      <c r="AJ7" s="6"/>
      <c r="AK7" s="6"/>
      <c r="AL7" s="6"/>
      <c r="AM7" s="6"/>
      <c r="AN7" s="6"/>
      <c r="AO7" s="6"/>
      <c r="AP7" s="6"/>
      <c r="AQ7" s="11"/>
      <c r="AR7" s="6"/>
      <c r="AS7" s="6"/>
      <c r="AT7" s="6"/>
      <c r="AU7" s="6"/>
      <c r="AV7" s="6"/>
      <c r="AW7" s="6"/>
      <c r="AX7" s="6"/>
      <c r="AY7" s="6"/>
      <c r="AZ7" s="6"/>
      <c r="BA7" s="6"/>
      <c r="BB7" s="6"/>
      <c r="BC7" s="6"/>
      <c r="BD7" s="6"/>
      <c r="BE7" s="6"/>
      <c r="BF7" s="6"/>
      <c r="BG7" s="6"/>
      <c r="BH7" s="6"/>
      <c r="BI7" s="6"/>
      <c r="BJ7" s="6"/>
      <c r="BK7" s="6"/>
      <c r="BL7" s="11"/>
      <c r="BM7" s="6"/>
      <c r="BN7" s="6"/>
      <c r="BO7" s="6"/>
      <c r="BP7" s="6"/>
      <c r="BQ7" s="6"/>
      <c r="BR7" s="6"/>
      <c r="BS7" s="6"/>
      <c r="BT7" s="6"/>
      <c r="BU7" s="6"/>
      <c r="BV7" s="6"/>
      <c r="BW7" s="6"/>
      <c r="BX7" s="6"/>
      <c r="BY7" s="6"/>
      <c r="BZ7" s="6"/>
      <c r="CA7" s="6"/>
      <c r="CB7" s="6"/>
      <c r="CC7" s="6"/>
      <c r="CD7" s="6"/>
      <c r="CE7" s="6"/>
      <c r="CF7" s="6"/>
      <c r="CG7" s="11"/>
      <c r="CH7" s="6"/>
      <c r="CI7" s="6"/>
      <c r="CJ7" s="6"/>
      <c r="CK7" s="6"/>
      <c r="CL7" s="6"/>
      <c r="CM7" s="6"/>
      <c r="CN7" s="6"/>
      <c r="CO7" s="6"/>
      <c r="CP7" s="6"/>
      <c r="CQ7" s="6"/>
      <c r="CR7" s="6"/>
      <c r="CS7" s="6"/>
      <c r="CT7" s="6"/>
      <c r="CU7" s="6"/>
      <c r="CV7" s="6"/>
      <c r="CW7" s="6"/>
      <c r="CX7" s="6"/>
      <c r="CY7" s="6"/>
      <c r="CZ7" s="6"/>
      <c r="DA7" s="6"/>
      <c r="DB7" s="11"/>
    </row>
    <row r="8" spans="1:109" ht="15" x14ac:dyDescent="0.25">
      <c r="B8" s="12" t="s">
        <v>6</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3"/>
      <c r="BQ8" s="13"/>
      <c r="BR8" s="13"/>
      <c r="BS8" s="13"/>
      <c r="BT8" s="13"/>
      <c r="BU8" s="13"/>
      <c r="BV8" s="13"/>
      <c r="BW8" s="13"/>
      <c r="BX8" s="13"/>
      <c r="BY8" s="13"/>
      <c r="BZ8" s="13"/>
      <c r="CA8" s="13"/>
      <c r="CB8" s="13"/>
      <c r="CC8" s="13"/>
      <c r="CD8" s="13"/>
      <c r="CE8" s="13"/>
      <c r="CF8" s="13"/>
      <c r="CG8" s="13"/>
      <c r="CH8" s="13"/>
      <c r="CI8" s="13"/>
      <c r="CJ8" s="14"/>
      <c r="CK8" s="14"/>
      <c r="CL8" s="14"/>
      <c r="CM8" s="14"/>
      <c r="CN8" s="14"/>
      <c r="CO8" s="14"/>
      <c r="CP8" s="14"/>
      <c r="CQ8" s="14"/>
      <c r="CR8" s="14"/>
      <c r="CS8" s="14"/>
      <c r="CT8" s="14"/>
      <c r="CU8" s="14"/>
      <c r="CV8" s="14"/>
      <c r="CW8" s="14"/>
      <c r="CX8" s="14"/>
      <c r="CY8" s="14"/>
      <c r="CZ8" s="14"/>
      <c r="DA8" s="14"/>
      <c r="DB8" s="13"/>
      <c r="DC8" s="15"/>
      <c r="DD8" s="14"/>
    </row>
    <row r="9" spans="1:109" ht="15" x14ac:dyDescent="0.25">
      <c r="B9" s="16" t="str">
        <f>"Encuesta de Percepción Regional - "&amp;$B$2&amp;" "&amp;$B$3&amp;""</f>
        <v>Encuesta de Percepción Regional - IV Trim. 2019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4"/>
    </row>
    <row r="10" spans="1:109" ht="13.15" customHeight="1" x14ac:dyDescent="0.25">
      <c r="B10" s="17"/>
      <c r="C10" s="18" t="s">
        <v>7</v>
      </c>
      <c r="D10" s="19"/>
      <c r="E10" s="19"/>
      <c r="F10" s="19"/>
      <c r="G10" s="19"/>
      <c r="H10" s="19"/>
      <c r="I10" s="19"/>
      <c r="J10" s="19"/>
      <c r="K10" s="19"/>
      <c r="L10" s="19"/>
      <c r="M10" s="19"/>
      <c r="N10" s="19"/>
      <c r="O10" s="19"/>
      <c r="P10" s="19"/>
      <c r="Q10" s="19"/>
      <c r="R10" s="19"/>
      <c r="S10" s="19"/>
      <c r="T10" s="19"/>
      <c r="U10" s="19"/>
      <c r="V10" s="19"/>
      <c r="W10" s="20"/>
      <c r="X10" s="18" t="s">
        <v>8</v>
      </c>
      <c r="Y10" s="19"/>
      <c r="Z10" s="19"/>
      <c r="AA10" s="19"/>
      <c r="AB10" s="19"/>
      <c r="AC10" s="19"/>
      <c r="AD10" s="19"/>
      <c r="AE10" s="19"/>
      <c r="AF10" s="19"/>
      <c r="AG10" s="19"/>
      <c r="AH10" s="19"/>
      <c r="AI10" s="19"/>
      <c r="AJ10" s="19"/>
      <c r="AK10" s="19"/>
      <c r="AL10" s="19"/>
      <c r="AM10" s="19"/>
      <c r="AN10" s="19"/>
      <c r="AO10" s="19"/>
      <c r="AP10" s="19"/>
      <c r="AQ10" s="19"/>
      <c r="AR10" s="20"/>
      <c r="AS10" s="18" t="s">
        <v>9</v>
      </c>
      <c r="AT10" s="19"/>
      <c r="AU10" s="19"/>
      <c r="AV10" s="19"/>
      <c r="AW10" s="19"/>
      <c r="AX10" s="19"/>
      <c r="AY10" s="19"/>
      <c r="AZ10" s="19"/>
      <c r="BA10" s="19"/>
      <c r="BB10" s="19"/>
      <c r="BC10" s="19"/>
      <c r="BD10" s="19"/>
      <c r="BE10" s="19"/>
      <c r="BF10" s="19"/>
      <c r="BG10" s="19"/>
      <c r="BH10" s="19"/>
      <c r="BI10" s="19"/>
      <c r="BJ10" s="19"/>
      <c r="BK10" s="19"/>
      <c r="BL10" s="19"/>
      <c r="BM10" s="20"/>
      <c r="BN10" s="18" t="s">
        <v>10</v>
      </c>
      <c r="BO10" s="19"/>
      <c r="BP10" s="19"/>
      <c r="BQ10" s="19"/>
      <c r="BR10" s="19"/>
      <c r="BS10" s="19"/>
      <c r="BT10" s="19"/>
      <c r="BU10" s="19"/>
      <c r="BV10" s="19"/>
      <c r="BW10" s="19"/>
      <c r="BX10" s="19"/>
      <c r="BY10" s="19"/>
      <c r="BZ10" s="19"/>
      <c r="CA10" s="19"/>
      <c r="CB10" s="19"/>
      <c r="CC10" s="19"/>
      <c r="CD10" s="19"/>
      <c r="CE10" s="19"/>
      <c r="CF10" s="19"/>
      <c r="CG10" s="19"/>
      <c r="CH10" s="20"/>
      <c r="CI10" s="21" t="s">
        <v>11</v>
      </c>
      <c r="CJ10" s="22"/>
      <c r="CK10" s="22"/>
      <c r="CL10" s="22"/>
      <c r="CM10" s="22"/>
      <c r="CN10" s="22"/>
      <c r="CO10" s="22"/>
      <c r="CP10" s="22"/>
      <c r="CQ10" s="22"/>
      <c r="CR10" s="22"/>
      <c r="CS10" s="22"/>
      <c r="CT10" s="22"/>
      <c r="CU10" s="22"/>
      <c r="CV10" s="22"/>
      <c r="CW10" s="22"/>
      <c r="CX10" s="22"/>
      <c r="CY10" s="22"/>
      <c r="CZ10" s="22"/>
      <c r="DA10" s="22"/>
      <c r="DB10" s="22"/>
      <c r="DC10" s="23"/>
    </row>
    <row r="11" spans="1:109" s="24" customFormat="1" ht="12.75" x14ac:dyDescent="0.2">
      <c r="B11" s="25"/>
      <c r="C11" s="26" t="s">
        <v>12</v>
      </c>
      <c r="D11" s="27" t="s">
        <v>13</v>
      </c>
      <c r="E11" s="28" t="s">
        <v>14</v>
      </c>
      <c r="F11" s="28" t="s">
        <v>15</v>
      </c>
      <c r="G11" s="28" t="s">
        <v>16</v>
      </c>
      <c r="H11" s="28" t="s">
        <v>17</v>
      </c>
      <c r="I11" s="28" t="s">
        <v>18</v>
      </c>
      <c r="J11" s="28" t="s">
        <v>19</v>
      </c>
      <c r="K11" s="28" t="s">
        <v>20</v>
      </c>
      <c r="L11" s="28" t="s">
        <v>21</v>
      </c>
      <c r="M11" s="28" t="s">
        <v>22</v>
      </c>
      <c r="N11" s="28" t="s">
        <v>23</v>
      </c>
      <c r="O11" s="28" t="s">
        <v>24</v>
      </c>
      <c r="P11" s="28" t="s">
        <v>25</v>
      </c>
      <c r="Q11" s="28" t="s">
        <v>26</v>
      </c>
      <c r="R11" s="28" t="s">
        <v>27</v>
      </c>
      <c r="S11" s="28" t="s">
        <v>28</v>
      </c>
      <c r="T11" s="28" t="s">
        <v>29</v>
      </c>
      <c r="U11" s="28" t="s">
        <v>30</v>
      </c>
      <c r="V11" s="27"/>
      <c r="W11" s="29"/>
      <c r="X11" s="26" t="s">
        <v>12</v>
      </c>
      <c r="Y11" s="28" t="s">
        <v>13</v>
      </c>
      <c r="Z11" s="28" t="s">
        <v>14</v>
      </c>
      <c r="AA11" s="28" t="s">
        <v>15</v>
      </c>
      <c r="AB11" s="28" t="s">
        <v>16</v>
      </c>
      <c r="AC11" s="28" t="s">
        <v>17</v>
      </c>
      <c r="AD11" s="28" t="s">
        <v>18</v>
      </c>
      <c r="AE11" s="28" t="s">
        <v>19</v>
      </c>
      <c r="AF11" s="28" t="s">
        <v>20</v>
      </c>
      <c r="AG11" s="28" t="s">
        <v>21</v>
      </c>
      <c r="AH11" s="28" t="s">
        <v>22</v>
      </c>
      <c r="AI11" s="28" t="s">
        <v>23</v>
      </c>
      <c r="AJ11" s="28" t="s">
        <v>24</v>
      </c>
      <c r="AK11" s="28" t="s">
        <v>25</v>
      </c>
      <c r="AL11" s="28" t="s">
        <v>26</v>
      </c>
      <c r="AM11" s="28" t="s">
        <v>27</v>
      </c>
      <c r="AN11" s="28" t="s">
        <v>28</v>
      </c>
      <c r="AO11" s="28" t="s">
        <v>29</v>
      </c>
      <c r="AP11" s="28" t="s">
        <v>30</v>
      </c>
      <c r="AQ11" s="27"/>
      <c r="AR11" s="29"/>
      <c r="AS11" s="27" t="s">
        <v>12</v>
      </c>
      <c r="AT11" s="27" t="s">
        <v>13</v>
      </c>
      <c r="AU11" s="27" t="s">
        <v>14</v>
      </c>
      <c r="AV11" s="27" t="s">
        <v>15</v>
      </c>
      <c r="AW11" s="27" t="s">
        <v>16</v>
      </c>
      <c r="AX11" s="27" t="s">
        <v>17</v>
      </c>
      <c r="AY11" s="28" t="s">
        <v>18</v>
      </c>
      <c r="AZ11" s="28" t="s">
        <v>19</v>
      </c>
      <c r="BA11" s="28" t="s">
        <v>20</v>
      </c>
      <c r="BB11" s="28" t="s">
        <v>21</v>
      </c>
      <c r="BC11" s="28" t="s">
        <v>22</v>
      </c>
      <c r="BD11" s="28" t="s">
        <v>23</v>
      </c>
      <c r="BE11" s="28" t="s">
        <v>24</v>
      </c>
      <c r="BF11" s="28" t="s">
        <v>25</v>
      </c>
      <c r="BG11" s="28" t="s">
        <v>26</v>
      </c>
      <c r="BH11" s="28" t="s">
        <v>27</v>
      </c>
      <c r="BI11" s="28" t="s">
        <v>28</v>
      </c>
      <c r="BJ11" s="28" t="s">
        <v>29</v>
      </c>
      <c r="BK11" s="28" t="s">
        <v>30</v>
      </c>
      <c r="BL11" s="27"/>
      <c r="BM11" s="29"/>
      <c r="BN11" s="27" t="s">
        <v>12</v>
      </c>
      <c r="BO11" s="27" t="s">
        <v>13</v>
      </c>
      <c r="BP11" s="27" t="s">
        <v>14</v>
      </c>
      <c r="BQ11" s="27" t="s">
        <v>15</v>
      </c>
      <c r="BR11" s="27" t="s">
        <v>16</v>
      </c>
      <c r="BS11" s="27" t="s">
        <v>17</v>
      </c>
      <c r="BT11" s="28" t="s">
        <v>18</v>
      </c>
      <c r="BU11" s="28" t="s">
        <v>19</v>
      </c>
      <c r="BV11" s="28" t="s">
        <v>20</v>
      </c>
      <c r="BW11" s="28" t="s">
        <v>21</v>
      </c>
      <c r="BX11" s="28" t="s">
        <v>22</v>
      </c>
      <c r="BY11" s="28" t="s">
        <v>23</v>
      </c>
      <c r="BZ11" s="28" t="s">
        <v>24</v>
      </c>
      <c r="CA11" s="28" t="s">
        <v>25</v>
      </c>
      <c r="CB11" s="28" t="s">
        <v>26</v>
      </c>
      <c r="CC11" s="28" t="s">
        <v>27</v>
      </c>
      <c r="CD11" s="28" t="s">
        <v>28</v>
      </c>
      <c r="CE11" s="28" t="s">
        <v>29</v>
      </c>
      <c r="CF11" s="28" t="s">
        <v>30</v>
      </c>
      <c r="CG11" s="27"/>
      <c r="CH11" s="29"/>
      <c r="CI11" s="27" t="s">
        <v>12</v>
      </c>
      <c r="CJ11" s="27" t="s">
        <v>13</v>
      </c>
      <c r="CK11" s="27" t="s">
        <v>14</v>
      </c>
      <c r="CL11" s="27" t="s">
        <v>15</v>
      </c>
      <c r="CM11" s="27" t="s">
        <v>16</v>
      </c>
      <c r="CN11" s="27" t="s">
        <v>17</v>
      </c>
      <c r="CO11" s="28" t="s">
        <v>18</v>
      </c>
      <c r="CP11" s="28" t="s">
        <v>19</v>
      </c>
      <c r="CQ11" s="28" t="s">
        <v>20</v>
      </c>
      <c r="CR11" s="28" t="s">
        <v>21</v>
      </c>
      <c r="CS11" s="28" t="s">
        <v>22</v>
      </c>
      <c r="CT11" s="28" t="s">
        <v>23</v>
      </c>
      <c r="CU11" s="28" t="s">
        <v>24</v>
      </c>
      <c r="CV11" s="28" t="s">
        <v>25</v>
      </c>
      <c r="CW11" s="28" t="s">
        <v>26</v>
      </c>
      <c r="CX11" s="28" t="s">
        <v>27</v>
      </c>
      <c r="CY11" s="28" t="s">
        <v>28</v>
      </c>
      <c r="CZ11" s="28" t="s">
        <v>29</v>
      </c>
      <c r="DA11" s="28" t="s">
        <v>30</v>
      </c>
      <c r="DB11" s="27"/>
      <c r="DC11" s="30"/>
    </row>
    <row r="12" spans="1:109" x14ac:dyDescent="0.2">
      <c r="B12" s="31" t="s">
        <v>31</v>
      </c>
      <c r="C12" s="32"/>
      <c r="D12" s="33"/>
      <c r="E12" s="33"/>
      <c r="F12" s="33"/>
      <c r="G12" s="33"/>
      <c r="H12" s="33"/>
      <c r="I12" s="33"/>
      <c r="J12" s="33"/>
      <c r="K12" s="33"/>
      <c r="L12" s="33"/>
      <c r="M12" s="33"/>
      <c r="N12" s="33"/>
      <c r="O12" s="33"/>
      <c r="P12" s="33"/>
      <c r="Q12" s="33"/>
      <c r="R12" s="33"/>
      <c r="S12" s="33"/>
      <c r="T12" s="33"/>
      <c r="U12" s="33"/>
      <c r="V12" s="34"/>
      <c r="W12" s="35"/>
      <c r="X12" s="32"/>
      <c r="Y12" s="33"/>
      <c r="Z12" s="33"/>
      <c r="AA12" s="33"/>
      <c r="AB12" s="33"/>
      <c r="AC12" s="33"/>
      <c r="AD12" s="33"/>
      <c r="AE12" s="33"/>
      <c r="AF12" s="33"/>
      <c r="AG12" s="33"/>
      <c r="AH12" s="33"/>
      <c r="AI12" s="33"/>
      <c r="AJ12" s="33"/>
      <c r="AK12" s="33"/>
      <c r="AL12" s="33"/>
      <c r="AM12" s="33"/>
      <c r="AN12" s="33"/>
      <c r="AO12" s="33"/>
      <c r="AP12" s="33"/>
      <c r="AQ12" s="34"/>
      <c r="AR12" s="35"/>
      <c r="AS12" s="32"/>
      <c r="AT12" s="33"/>
      <c r="AU12" s="33"/>
      <c r="AV12" s="33"/>
      <c r="AW12" s="33"/>
      <c r="AX12" s="33"/>
      <c r="AY12" s="33"/>
      <c r="AZ12" s="33"/>
      <c r="BA12" s="33"/>
      <c r="BB12" s="33"/>
      <c r="BC12" s="33"/>
      <c r="BD12" s="33"/>
      <c r="BE12" s="33"/>
      <c r="BF12" s="33"/>
      <c r="BG12" s="33"/>
      <c r="BH12" s="33"/>
      <c r="BI12" s="33"/>
      <c r="BJ12" s="33"/>
      <c r="BK12" s="33"/>
      <c r="BL12" s="34"/>
      <c r="BM12" s="35"/>
      <c r="BN12" s="32"/>
      <c r="BO12" s="33"/>
      <c r="BP12" s="33"/>
      <c r="BQ12" s="33"/>
      <c r="BR12" s="33"/>
      <c r="BS12" s="33"/>
      <c r="BT12" s="33"/>
      <c r="BU12" s="33"/>
      <c r="BV12" s="33"/>
      <c r="BW12" s="33"/>
      <c r="BX12" s="33"/>
      <c r="BY12" s="33"/>
      <c r="BZ12" s="33"/>
      <c r="CA12" s="33"/>
      <c r="CB12" s="33"/>
      <c r="CC12" s="33"/>
      <c r="CD12" s="33"/>
      <c r="CE12" s="33"/>
      <c r="CF12" s="33"/>
      <c r="CG12" s="34"/>
      <c r="CH12" s="35"/>
      <c r="CI12" s="32"/>
      <c r="CJ12" s="33"/>
      <c r="CK12" s="33"/>
      <c r="CL12" s="33"/>
      <c r="CM12" s="33"/>
      <c r="CN12" s="33"/>
      <c r="CO12" s="33"/>
      <c r="CP12" s="33"/>
      <c r="CQ12" s="33"/>
      <c r="CR12" s="33"/>
      <c r="CS12" s="33"/>
      <c r="CT12" s="33"/>
      <c r="CU12" s="33"/>
      <c r="CV12" s="33"/>
      <c r="CW12" s="33"/>
      <c r="CX12" s="33"/>
      <c r="CY12" s="33"/>
      <c r="CZ12" s="33"/>
      <c r="DA12" s="33"/>
      <c r="DB12" s="34"/>
      <c r="DC12" s="35"/>
    </row>
    <row r="13" spans="1:109" ht="12.75" x14ac:dyDescent="0.2">
      <c r="A13" s="36" t="s">
        <v>32</v>
      </c>
      <c r="B13" s="37" t="s">
        <v>33</v>
      </c>
      <c r="C13" s="38">
        <v>60.714300000000001</v>
      </c>
      <c r="D13" s="39">
        <v>56.914900000000003</v>
      </c>
      <c r="E13" s="39">
        <v>54.591799999999999</v>
      </c>
      <c r="F13" s="39">
        <v>55.1282</v>
      </c>
      <c r="G13" s="39">
        <v>51.1905</v>
      </c>
      <c r="H13" s="39">
        <v>66.071399999999997</v>
      </c>
      <c r="I13" s="39">
        <v>70.103099999999998</v>
      </c>
      <c r="J13" s="39">
        <v>51.1494</v>
      </c>
      <c r="K13" s="39">
        <v>54.639175415039062</v>
      </c>
      <c r="L13" s="39">
        <v>60.091743469238281</v>
      </c>
      <c r="M13" s="39">
        <v>68.686866760253906</v>
      </c>
      <c r="N13" s="39">
        <v>64.545455932617187</v>
      </c>
      <c r="O13" s="39">
        <v>62.254901885986328</v>
      </c>
      <c r="P13" s="39">
        <v>63.402061462402344</v>
      </c>
      <c r="Q13" s="39">
        <v>62.5</v>
      </c>
      <c r="R13" s="39">
        <v>68.681320190429688</v>
      </c>
      <c r="S13" s="39">
        <v>68.131866455078125</v>
      </c>
      <c r="T13" s="39">
        <v>59.782608032226562</v>
      </c>
      <c r="U13" s="39">
        <v>68.269233703613281</v>
      </c>
      <c r="V13" s="40">
        <f>IF(IF(ROUND(U13,0)&gt;ROUND(T13,0),1,IF(ROUND(U13,0)=ROUND(T13,0),0,-1))=0,"=",IF(ROUND(U13,0)&gt;ROUND(T13,0),1,IF(ROUND(U13,0)=ROUND(T13,0),0,-1)))</f>
        <v>1</v>
      </c>
      <c r="W13" s="41" t="str">
        <f>IF(U13&gt;50,"&gt;",IF(U13&lt;50,"&lt;","="))</f>
        <v>&gt;</v>
      </c>
      <c r="X13" s="39"/>
      <c r="Y13" s="39"/>
      <c r="Z13" s="39"/>
      <c r="AA13" s="39">
        <v>54.347799999999999</v>
      </c>
      <c r="AB13" s="39">
        <v>52.868899999999996</v>
      </c>
      <c r="AC13" s="39">
        <v>60.344799999999999</v>
      </c>
      <c r="AD13" s="39">
        <v>58.333300000000001</v>
      </c>
      <c r="AE13" s="39">
        <v>51.442306518554688</v>
      </c>
      <c r="AF13" s="39">
        <v>53.809524536132813</v>
      </c>
      <c r="AG13" s="39">
        <v>53.723403930664063</v>
      </c>
      <c r="AH13" s="39">
        <v>55.882354736328125</v>
      </c>
      <c r="AI13" s="39">
        <v>61.440677642822266</v>
      </c>
      <c r="AJ13" s="39">
        <v>53.271026611328125</v>
      </c>
      <c r="AK13" s="39">
        <v>54.368930816650391</v>
      </c>
      <c r="AL13" s="39">
        <v>56.25</v>
      </c>
      <c r="AM13" s="39">
        <v>51.442306518554688</v>
      </c>
      <c r="AN13" s="39">
        <v>52.02020263671875</v>
      </c>
      <c r="AO13" s="39">
        <v>53.365383148193359</v>
      </c>
      <c r="AP13" s="39">
        <v>59.405941009521484</v>
      </c>
      <c r="AQ13" s="40">
        <f t="shared" ref="AQ13:AQ15" si="0">IF(IF(ROUND(AP13,0)&gt;ROUND(AO13,0),1,IF(ROUND(AP13,0)=ROUND(AO13,0),0,-1))=0,"=",IF(ROUND(AP13,0)&gt;ROUND(AO13,0),1,IF(ROUND(AP13,0)=ROUND(AO13,0),0,-1)))</f>
        <v>1</v>
      </c>
      <c r="AR13" s="41" t="str">
        <f>IF(ROUND(AP13,0)&gt;50,"&gt;",IF(ROUND(AP13,0)&lt;50,"&lt;","="))</f>
        <v>&gt;</v>
      </c>
      <c r="AS13" s="38">
        <v>64.154399999999995</v>
      </c>
      <c r="AT13" s="39">
        <v>63.5563</v>
      </c>
      <c r="AU13" s="39">
        <v>61.130099999999999</v>
      </c>
      <c r="AV13" s="39">
        <v>63.523099999999999</v>
      </c>
      <c r="AW13" s="39">
        <v>62.412599999999998</v>
      </c>
      <c r="AX13" s="39">
        <v>64.695300000000003</v>
      </c>
      <c r="AY13" s="39">
        <v>64.964799999999997</v>
      </c>
      <c r="AZ13" s="39">
        <v>64.363600000000005</v>
      </c>
      <c r="BA13" s="39">
        <v>62.878787994384766</v>
      </c>
      <c r="BB13" s="39">
        <v>60.852714538574219</v>
      </c>
      <c r="BC13" s="39">
        <v>59.652507781982422</v>
      </c>
      <c r="BD13" s="39">
        <v>60.877861022949219</v>
      </c>
      <c r="BE13" s="39">
        <v>63.498100280761719</v>
      </c>
      <c r="BF13" s="39">
        <v>66.6015625</v>
      </c>
      <c r="BG13" s="39">
        <v>62.204723358154297</v>
      </c>
      <c r="BH13" s="39">
        <v>63.483146667480469</v>
      </c>
      <c r="BI13" s="39">
        <v>64.522056579589844</v>
      </c>
      <c r="BJ13" s="39">
        <v>58.333332061767578</v>
      </c>
      <c r="BK13" s="39">
        <v>65.0406494140625</v>
      </c>
      <c r="BL13" s="40">
        <f t="shared" ref="BL13:BL15" si="1">IF(IF(ROUND(BK13,0)&gt;ROUND(BJ13,0),1,IF(ROUND(BK13,0)=ROUND(BJ13,0),0,-1))=0,"=",IF(ROUND(BK13,0)&gt;ROUND(BJ13,0),1,IF(ROUND(BK13,0)=ROUND(BJ13,0),0,-1)))</f>
        <v>1</v>
      </c>
      <c r="BM13" s="41" t="str">
        <f>IF(ROUND(BK13,0)&gt;50,"&gt;",IF(ROUND(BK13,0)&lt;50,"&lt;","="))</f>
        <v>&gt;</v>
      </c>
      <c r="BN13" s="38">
        <v>62.755099999999999</v>
      </c>
      <c r="BO13" s="39">
        <v>68.877600000000001</v>
      </c>
      <c r="BP13" s="39">
        <v>59.793799999999997</v>
      </c>
      <c r="BQ13" s="39">
        <v>61.363599999999998</v>
      </c>
      <c r="BR13" s="39">
        <v>64.864900000000006</v>
      </c>
      <c r="BS13" s="39">
        <v>63.513500000000001</v>
      </c>
      <c r="BT13" s="39">
        <v>60.648099999999999</v>
      </c>
      <c r="BU13" s="39">
        <v>62.264200000000002</v>
      </c>
      <c r="BV13" s="39">
        <v>65.420562744140625</v>
      </c>
      <c r="BW13" s="39">
        <v>65.094337463378906</v>
      </c>
      <c r="BX13" s="39">
        <v>63.942306518554688</v>
      </c>
      <c r="BY13" s="39">
        <v>59.633026123046875</v>
      </c>
      <c r="BZ13" s="39">
        <v>62.727272033691406</v>
      </c>
      <c r="CA13" s="39">
        <v>61.818180084228516</v>
      </c>
      <c r="CB13" s="39">
        <v>64.622642517089844</v>
      </c>
      <c r="CC13" s="39">
        <v>57.407405853271484</v>
      </c>
      <c r="CD13" s="39">
        <v>58.878505706787109</v>
      </c>
      <c r="CE13" s="39">
        <v>61.214954376220703</v>
      </c>
      <c r="CF13" s="39">
        <v>62.264152526855469</v>
      </c>
      <c r="CG13" s="40">
        <f t="shared" ref="CG13:CG15" si="2">IF(IF(ROUND(CF13,0)&gt;ROUND(CE13,0),1,IF(ROUND(CF13,0)=ROUND(CE13,0),0,-1))=0,"=",IF(ROUND(CF13,0)&gt;ROUND(CE13,0),1,IF(ROUND(CF13,0)=ROUND(CE13,0),0,-1)))</f>
        <v>1</v>
      </c>
      <c r="CH13" s="41" t="str">
        <f>IF(ROUND(CF13,0)&gt;50,"&gt;",IF(ROUND(CF13,0)&lt;50,"&lt;","="))</f>
        <v>&gt;</v>
      </c>
      <c r="CI13" s="42">
        <v>62.670099999999998</v>
      </c>
      <c r="CJ13" s="43">
        <v>62.753399999999999</v>
      </c>
      <c r="CK13" s="43">
        <v>59.3904</v>
      </c>
      <c r="CL13" s="43">
        <v>59.770099999999999</v>
      </c>
      <c r="CM13" s="43">
        <v>59.369799999999998</v>
      </c>
      <c r="CN13" s="43">
        <v>63.915900000000001</v>
      </c>
      <c r="CO13" s="43">
        <v>63.819099999999999</v>
      </c>
      <c r="CP13" s="43">
        <v>59.615400000000001</v>
      </c>
      <c r="CQ13" s="43">
        <v>60.296684265136719</v>
      </c>
      <c r="CR13" s="43">
        <v>60.317459106445313</v>
      </c>
      <c r="CS13" s="43">
        <v>61.347518920898437</v>
      </c>
      <c r="CT13" s="43">
        <v>61.333332061767578</v>
      </c>
      <c r="CU13" s="43">
        <v>61.254295349121094</v>
      </c>
      <c r="CV13" s="43">
        <v>62.782608032226563</v>
      </c>
      <c r="CW13" s="43">
        <v>61.594203948974609</v>
      </c>
      <c r="CX13" s="43">
        <v>61.033275604248047</v>
      </c>
      <c r="CY13" s="43">
        <v>61.862918853759766</v>
      </c>
      <c r="CZ13" s="43">
        <v>58.201057434082031</v>
      </c>
      <c r="DA13" s="43">
        <v>64.093360900878906</v>
      </c>
      <c r="DB13" s="40">
        <f>IF(IF(ROUND(CV13,0)&gt;ROUND(CU13,0),1,IF(ROUND(CV13,0)=ROUND(CU13,0),0,-1))=0,"=",IF(ROUND(CV13,0)&gt;ROUND(CU13,0),1,IF(ROUND(CV13,0)=ROUND(CU13,0),0,-1)))</f>
        <v>1</v>
      </c>
      <c r="DC13" s="44" t="str">
        <f>IF(CQ13&gt;50,"&gt;",IF(CQ13&lt;50,"&lt;","="))</f>
        <v>&gt;</v>
      </c>
      <c r="DE13" s="45">
        <f>CL13-CK13</f>
        <v>0.3796999999999997</v>
      </c>
    </row>
    <row r="14" spans="1:109" ht="12.75" x14ac:dyDescent="0.2">
      <c r="A14" s="36" t="s">
        <v>34</v>
      </c>
      <c r="B14" s="37" t="s">
        <v>35</v>
      </c>
      <c r="C14" s="38">
        <v>57.575800000000001</v>
      </c>
      <c r="D14" s="39">
        <v>53.723399999999998</v>
      </c>
      <c r="E14" s="39">
        <v>56.6327</v>
      </c>
      <c r="F14" s="39">
        <v>44.8718</v>
      </c>
      <c r="G14" s="39">
        <v>56.547600000000003</v>
      </c>
      <c r="H14" s="39">
        <v>59.821399999999997</v>
      </c>
      <c r="I14" s="39">
        <v>57.731999999999999</v>
      </c>
      <c r="J14" s="39">
        <v>31.034500000000001</v>
      </c>
      <c r="K14" s="39">
        <v>56.315788269042969</v>
      </c>
      <c r="L14" s="39">
        <v>60.550457000732422</v>
      </c>
      <c r="M14" s="39">
        <v>61.616161346435547</v>
      </c>
      <c r="N14" s="39">
        <v>50.909091949462891</v>
      </c>
      <c r="O14" s="39">
        <v>63.235294342041016</v>
      </c>
      <c r="P14" s="39">
        <v>63.402061462402344</v>
      </c>
      <c r="Q14" s="39">
        <v>59.659091949462891</v>
      </c>
      <c r="R14" s="39">
        <v>58.791210174560547</v>
      </c>
      <c r="S14" s="39">
        <v>56.593406677246094</v>
      </c>
      <c r="T14" s="39">
        <v>54.945053100585938</v>
      </c>
      <c r="U14" s="39">
        <v>61.235954284667969</v>
      </c>
      <c r="V14" s="40">
        <f t="shared" ref="V14:V15" si="3">IF(IF(ROUND(U14,0)&gt;ROUND(T14,0),1,IF(ROUND(U14,0)=ROUND(T14,0),0,-1))=0,"=",IF(ROUND(U14,0)&gt;ROUND(T14,0),1,IF(ROUND(U14,0)=ROUND(T14,0),0,-1)))</f>
        <v>1</v>
      </c>
      <c r="W14" s="41" t="str">
        <f>IF(U14&gt;50,"&gt;",IF(U14&lt;50,"&lt;","="))</f>
        <v>&gt;</v>
      </c>
      <c r="X14" s="39"/>
      <c r="Y14" s="39"/>
      <c r="Z14" s="39"/>
      <c r="AA14" s="39">
        <v>44.736800000000002</v>
      </c>
      <c r="AB14" s="39">
        <v>61.885199999999998</v>
      </c>
      <c r="AC14" s="39">
        <v>62.5</v>
      </c>
      <c r="AD14" s="39">
        <v>64.814800000000005</v>
      </c>
      <c r="AE14" s="39">
        <v>40.865383148193359</v>
      </c>
      <c r="AF14" s="39">
        <v>67.619049072265625</v>
      </c>
      <c r="AG14" s="39">
        <v>62.765956878662109</v>
      </c>
      <c r="AH14" s="39">
        <v>70.792076110839844</v>
      </c>
      <c r="AI14" s="39">
        <v>50.854701995849609</v>
      </c>
      <c r="AJ14" s="39">
        <v>64.018692016601563</v>
      </c>
      <c r="AK14" s="39">
        <v>57.766990661621094</v>
      </c>
      <c r="AL14" s="39">
        <v>73.557693481445312</v>
      </c>
      <c r="AM14" s="39">
        <v>42.307693481445313</v>
      </c>
      <c r="AN14" s="39">
        <v>66.161613464355469</v>
      </c>
      <c r="AO14" s="39">
        <v>66.346153259277344</v>
      </c>
      <c r="AP14" s="39">
        <v>68.333335876464844</v>
      </c>
      <c r="AQ14" s="40">
        <f t="shared" si="0"/>
        <v>1</v>
      </c>
      <c r="AR14" s="41" t="str">
        <f>IF(ROUND(AP14,0)&gt;50,"&gt;",IF(ROUND(AP14,0)&lt;50,"&lt;","="))</f>
        <v>&gt;</v>
      </c>
      <c r="AS14" s="38">
        <v>53.505499999999998</v>
      </c>
      <c r="AT14" s="39">
        <v>55.871899999999997</v>
      </c>
      <c r="AU14" s="39">
        <v>53.0822</v>
      </c>
      <c r="AV14" s="39">
        <v>50.889699999999998</v>
      </c>
      <c r="AW14" s="39">
        <v>55.944099999999999</v>
      </c>
      <c r="AX14" s="39">
        <v>56.451599999999999</v>
      </c>
      <c r="AY14" s="39">
        <v>54.240299999999998</v>
      </c>
      <c r="AZ14" s="39">
        <v>47.818199999999997</v>
      </c>
      <c r="BA14" s="39">
        <v>54.545455932617188</v>
      </c>
      <c r="BB14" s="39">
        <v>58.527130126953125</v>
      </c>
      <c r="BC14" s="39">
        <v>57.751937866210938</v>
      </c>
      <c r="BD14" s="39">
        <v>47.884616851806641</v>
      </c>
      <c r="BE14" s="39">
        <v>61.196910858154297</v>
      </c>
      <c r="BF14" s="39">
        <v>62.156864166259766</v>
      </c>
      <c r="BG14" s="39">
        <v>63.690475463867187</v>
      </c>
      <c r="BH14" s="39">
        <v>49.625469207763672</v>
      </c>
      <c r="BI14" s="39">
        <v>55.350551605224609</v>
      </c>
      <c r="BJ14" s="39">
        <v>52.462120056152344</v>
      </c>
      <c r="BK14" s="39">
        <v>55.081302642822266</v>
      </c>
      <c r="BL14" s="40">
        <f t="shared" si="1"/>
        <v>1</v>
      </c>
      <c r="BM14" s="41" t="str">
        <f>IF(ROUND(BK14,0)&gt;50,"&gt;",IF(ROUND(BK14,0)&lt;50,"&lt;","="))</f>
        <v>&gt;</v>
      </c>
      <c r="BN14" s="38">
        <v>60.8247</v>
      </c>
      <c r="BO14" s="39">
        <v>59.793799999999997</v>
      </c>
      <c r="BP14" s="39">
        <v>60.416699999999999</v>
      </c>
      <c r="BQ14" s="39">
        <v>53.636400000000002</v>
      </c>
      <c r="BR14" s="39">
        <v>63.513500000000001</v>
      </c>
      <c r="BS14" s="39">
        <v>57.2072</v>
      </c>
      <c r="BT14" s="39">
        <v>51.851900000000001</v>
      </c>
      <c r="BU14" s="39">
        <v>46.698099999999997</v>
      </c>
      <c r="BV14" s="39">
        <v>52.830188751220703</v>
      </c>
      <c r="BW14" s="39">
        <v>63.679244995117188</v>
      </c>
      <c r="BX14" s="39">
        <v>58.173076629638672</v>
      </c>
      <c r="BY14" s="39">
        <v>45.871559143066406</v>
      </c>
      <c r="BZ14" s="39">
        <v>58.181819915771484</v>
      </c>
      <c r="CA14" s="39">
        <v>63.636363983154297</v>
      </c>
      <c r="CB14" s="39">
        <v>57.075469970703125</v>
      </c>
      <c r="CC14" s="39">
        <v>38.888889312744141</v>
      </c>
      <c r="CD14" s="39">
        <v>49.532711029052734</v>
      </c>
      <c r="CE14" s="39">
        <v>57.943923950195312</v>
      </c>
      <c r="CF14" s="39">
        <v>58.018867492675781</v>
      </c>
      <c r="CG14" s="40" t="str">
        <f t="shared" si="2"/>
        <v>=</v>
      </c>
      <c r="CH14" s="41" t="str">
        <f>IF(ROUND(CF14,0)&gt;50,"&gt;",IF(ROUND(CF14,0)&lt;50,"&lt;","="))</f>
        <v>&gt;</v>
      </c>
      <c r="CI14" s="42">
        <v>57.252600000000001</v>
      </c>
      <c r="CJ14" s="43">
        <v>55.357100000000003</v>
      </c>
      <c r="CK14" s="43">
        <v>56.5182</v>
      </c>
      <c r="CL14" s="43">
        <v>49.095399999999998</v>
      </c>
      <c r="CM14" s="43">
        <v>58.6235</v>
      </c>
      <c r="CN14" s="43">
        <v>58.333300000000001</v>
      </c>
      <c r="CO14" s="43">
        <v>56.291899999999998</v>
      </c>
      <c r="CP14" s="43">
        <v>43.793700000000001</v>
      </c>
      <c r="CQ14" s="43">
        <v>56.929824829101563</v>
      </c>
      <c r="CR14" s="43">
        <v>60.582012176513672</v>
      </c>
      <c r="CS14" s="43">
        <v>60.854091644287109</v>
      </c>
      <c r="CT14" s="43">
        <v>48.576213836669922</v>
      </c>
      <c r="CU14" s="43">
        <v>61.505191802978516</v>
      </c>
      <c r="CV14" s="43">
        <v>61.75958251953125</v>
      </c>
      <c r="CW14" s="43">
        <v>63.636363983154297</v>
      </c>
      <c r="CX14" s="43">
        <v>47.810859680175781</v>
      </c>
      <c r="CY14" s="43">
        <v>56.338027954101562</v>
      </c>
      <c r="CZ14" s="43">
        <v>56.448764801025391</v>
      </c>
      <c r="DA14" s="43">
        <v>58.945384979248047</v>
      </c>
      <c r="DB14" s="40" t="str">
        <f t="shared" ref="DB14:DB15" si="4">IF(IF(ROUND(CV14,0)&gt;ROUND(CU14,0),1,IF(ROUND(CV14,0)=ROUND(CU14,0),0,-1))=0,"=",IF(ROUND(CV14,0)&gt;ROUND(CU14,0),1,IF(ROUND(CV14,0)=ROUND(CU14,0),0,-1)))</f>
        <v>=</v>
      </c>
      <c r="DC14" s="44" t="str">
        <f>IF(CQ14&gt;50,"&gt;",IF(CQ14&lt;50,"&lt;","="))</f>
        <v>&gt;</v>
      </c>
      <c r="DE14" s="45">
        <f t="shared" ref="DE14:DE27" si="5">CL14-CK14</f>
        <v>-7.4228000000000023</v>
      </c>
    </row>
    <row r="15" spans="1:109" ht="12.75" x14ac:dyDescent="0.2">
      <c r="A15" s="36" t="s">
        <v>36</v>
      </c>
      <c r="B15" s="46" t="s">
        <v>37</v>
      </c>
      <c r="C15" s="47">
        <v>47.058799999999998</v>
      </c>
      <c r="D15" s="48">
        <v>57.692300000000003</v>
      </c>
      <c r="E15" s="48">
        <v>50</v>
      </c>
      <c r="F15" s="48">
        <v>44.736800000000002</v>
      </c>
      <c r="G15" s="48">
        <v>42.857100000000003</v>
      </c>
      <c r="H15" s="48">
        <v>58.333300000000001</v>
      </c>
      <c r="I15" s="48">
        <v>60</v>
      </c>
      <c r="J15" s="48">
        <v>37.036999999999999</v>
      </c>
      <c r="K15" s="48">
        <v>57.692306518554688</v>
      </c>
      <c r="L15" s="48">
        <v>61.363636016845703</v>
      </c>
      <c r="M15" s="48">
        <v>52.173912048339844</v>
      </c>
      <c r="N15" s="48">
        <v>51.785713195800781</v>
      </c>
      <c r="O15" s="48">
        <v>55.555557250976562</v>
      </c>
      <c r="P15" s="48">
        <v>65</v>
      </c>
      <c r="Q15" s="48">
        <v>53.846153259277344</v>
      </c>
      <c r="R15" s="48">
        <v>69.230766296386719</v>
      </c>
      <c r="S15" s="48">
        <v>43.548385620117188</v>
      </c>
      <c r="T15" s="48">
        <v>57.352939605712891</v>
      </c>
      <c r="U15" s="48">
        <v>50</v>
      </c>
      <c r="V15" s="49">
        <f t="shared" si="3"/>
        <v>-1</v>
      </c>
      <c r="W15" s="50" t="str">
        <f>IF(U15&gt;50,"&gt;",IF(U15&lt;50,"&lt;","="))</f>
        <v>=</v>
      </c>
      <c r="X15" s="48"/>
      <c r="Y15" s="48"/>
      <c r="Z15" s="48"/>
      <c r="AA15" s="48">
        <v>46.666699999999999</v>
      </c>
      <c r="AB15" s="48">
        <v>46.875</v>
      </c>
      <c r="AC15" s="48">
        <v>56.666699999999999</v>
      </c>
      <c r="AD15" s="48">
        <v>59.375</v>
      </c>
      <c r="AE15" s="48">
        <v>53.333332061767578</v>
      </c>
      <c r="AF15" s="48">
        <v>57.142856597900391</v>
      </c>
      <c r="AG15" s="48">
        <v>60.714286804199219</v>
      </c>
      <c r="AH15" s="48">
        <v>57.692306518554688</v>
      </c>
      <c r="AI15" s="48">
        <v>46.153846740722656</v>
      </c>
      <c r="AJ15" s="48">
        <v>67.857139587402344</v>
      </c>
      <c r="AK15" s="48">
        <v>50</v>
      </c>
      <c r="AL15" s="48">
        <v>50</v>
      </c>
      <c r="AM15" s="48">
        <v>38.461540222167969</v>
      </c>
      <c r="AN15" s="48">
        <v>63.636363983154297</v>
      </c>
      <c r="AO15" s="48">
        <v>65.384613037109375</v>
      </c>
      <c r="AP15" s="48">
        <v>50</v>
      </c>
      <c r="AQ15" s="49">
        <f t="shared" si="0"/>
        <v>-1</v>
      </c>
      <c r="AR15" s="41" t="str">
        <f>IF(ROUND(AP15,0)&gt;50,"&gt;",IF(ROUND(AP15,0)&lt;50,"&lt;","="))</f>
        <v>=</v>
      </c>
      <c r="AS15" s="47">
        <v>58.974400000000003</v>
      </c>
      <c r="AT15" s="48">
        <v>51.1494</v>
      </c>
      <c r="AU15" s="48">
        <v>48.421100000000003</v>
      </c>
      <c r="AV15" s="48">
        <v>52.222200000000001</v>
      </c>
      <c r="AW15" s="48">
        <v>54.210500000000003</v>
      </c>
      <c r="AX15" s="48">
        <v>53.157899999999998</v>
      </c>
      <c r="AY15" s="48">
        <v>56.796100000000003</v>
      </c>
      <c r="AZ15" s="48">
        <v>54.639200000000002</v>
      </c>
      <c r="BA15" s="48">
        <v>58.947368621826172</v>
      </c>
      <c r="BB15" s="48">
        <v>59.340660095214844</v>
      </c>
      <c r="BC15" s="48">
        <v>60.752689361572266</v>
      </c>
      <c r="BD15" s="48">
        <v>57.142856597900391</v>
      </c>
      <c r="BE15" s="48">
        <v>60.416667938232422</v>
      </c>
      <c r="BF15" s="48">
        <v>58.695652008056641</v>
      </c>
      <c r="BG15" s="48">
        <v>64.583335876464844</v>
      </c>
      <c r="BH15" s="48">
        <v>45.833332061767578</v>
      </c>
      <c r="BI15" s="48">
        <v>56.382980346679688</v>
      </c>
      <c r="BJ15" s="48">
        <v>47.126438140869141</v>
      </c>
      <c r="BK15" s="48">
        <v>49.425289154052734</v>
      </c>
      <c r="BL15" s="49">
        <f t="shared" si="1"/>
        <v>1</v>
      </c>
      <c r="BM15" s="41" t="str">
        <f>IF(ROUND(BK15,0)&gt;50,"&gt;",IF(ROUND(BK15,0)&lt;50,"&lt;","="))</f>
        <v>&lt;</v>
      </c>
      <c r="BN15" s="47">
        <v>72</v>
      </c>
      <c r="BO15" s="48">
        <v>59.615400000000001</v>
      </c>
      <c r="BP15" s="48">
        <v>56</v>
      </c>
      <c r="BQ15" s="48">
        <v>60.344799999999999</v>
      </c>
      <c r="BR15" s="48">
        <v>65</v>
      </c>
      <c r="BS15" s="48">
        <v>53.703699999999998</v>
      </c>
      <c r="BT15" s="48">
        <v>53.571399999999997</v>
      </c>
      <c r="BU15" s="48">
        <v>48.333300000000001</v>
      </c>
      <c r="BV15" s="48">
        <v>51.724136352539063</v>
      </c>
      <c r="BW15" s="48">
        <v>51.851852416992187</v>
      </c>
      <c r="BX15" s="48">
        <v>53.571430206298828</v>
      </c>
      <c r="BY15" s="48">
        <v>51.666667938232422</v>
      </c>
      <c r="BZ15" s="48">
        <v>63.793102264404297</v>
      </c>
      <c r="CA15" s="48">
        <v>59.375</v>
      </c>
      <c r="CB15" s="48">
        <v>55</v>
      </c>
      <c r="CC15" s="48">
        <v>50</v>
      </c>
      <c r="CD15" s="48">
        <v>59.375</v>
      </c>
      <c r="CE15" s="48">
        <v>54.6875</v>
      </c>
      <c r="CF15" s="48">
        <v>60.606060028076172</v>
      </c>
      <c r="CG15" s="49">
        <f t="shared" si="2"/>
        <v>1</v>
      </c>
      <c r="CH15" s="41" t="str">
        <f>IF(ROUND(CF15,0)&gt;50,"&gt;",IF(ROUND(CF15,0)&lt;50,"&lt;","="))</f>
        <v>&gt;</v>
      </c>
      <c r="CI15" s="51">
        <v>57.8947</v>
      </c>
      <c r="CJ15" s="52">
        <v>53.823500000000003</v>
      </c>
      <c r="CK15" s="52">
        <v>49.709299999999999</v>
      </c>
      <c r="CL15" s="52">
        <v>51.533700000000003</v>
      </c>
      <c r="CM15" s="52">
        <v>53.5503</v>
      </c>
      <c r="CN15" s="52">
        <v>54.491</v>
      </c>
      <c r="CO15" s="52">
        <v>57.062100000000001</v>
      </c>
      <c r="CP15" s="52">
        <v>50.591700000000003</v>
      </c>
      <c r="CQ15" s="52">
        <v>57.317073822021484</v>
      </c>
      <c r="CR15" s="52">
        <v>58.441558837890625</v>
      </c>
      <c r="CS15" s="52">
        <v>57.961784362792969</v>
      </c>
      <c r="CT15" s="52">
        <v>54.320987701416016</v>
      </c>
      <c r="CU15" s="52">
        <v>60.843372344970703</v>
      </c>
      <c r="CV15" s="52">
        <v>59.821430206298828</v>
      </c>
      <c r="CW15" s="52">
        <v>60.185184478759766</v>
      </c>
      <c r="CX15" s="52">
        <v>50</v>
      </c>
      <c r="CY15" s="52">
        <v>55.059524536132813</v>
      </c>
      <c r="CZ15" s="52">
        <v>52.108432769775391</v>
      </c>
      <c r="DA15" s="52">
        <v>51.744186401367187</v>
      </c>
      <c r="DB15" s="49">
        <f t="shared" si="4"/>
        <v>-1</v>
      </c>
      <c r="DC15" s="53" t="str">
        <f>IF(CQ15&gt;50,"&gt;",IF(CQ15&lt;50,"&lt;","="))</f>
        <v>&gt;</v>
      </c>
      <c r="DE15" s="45">
        <f t="shared" si="5"/>
        <v>1.8244000000000042</v>
      </c>
    </row>
    <row r="16" spans="1:109" x14ac:dyDescent="0.2">
      <c r="B16" s="31" t="s">
        <v>38</v>
      </c>
      <c r="C16" s="54"/>
      <c r="D16" s="55"/>
      <c r="E16" s="55"/>
      <c r="F16" s="55"/>
      <c r="G16" s="55"/>
      <c r="H16" s="55"/>
      <c r="I16" s="55"/>
      <c r="J16" s="55"/>
      <c r="K16" s="55"/>
      <c r="L16" s="55"/>
      <c r="M16" s="55"/>
      <c r="N16" s="55"/>
      <c r="O16" s="55"/>
      <c r="P16" s="55"/>
      <c r="Q16" s="55"/>
      <c r="R16" s="55"/>
      <c r="S16" s="55"/>
      <c r="T16" s="55"/>
      <c r="U16" s="55"/>
      <c r="V16" s="56" t="str">
        <f t="shared" ref="V16" si="6">IF(IF(ROUND(N16,0)&gt;ROUND(M16,0),1,IF(ROUND(N16,0)=ROUND(M16,0),0,-1))=0,"=",IF(ROUND(N16,0)&gt;ROUND(M16,0),1,IF(ROUND(N16,0)=ROUND(M16,0),0,-1)))</f>
        <v>=</v>
      </c>
      <c r="W16" s="57"/>
      <c r="X16" s="55"/>
      <c r="Y16" s="55"/>
      <c r="Z16" s="55"/>
      <c r="AA16" s="55"/>
      <c r="AB16" s="55"/>
      <c r="AC16" s="55"/>
      <c r="AD16" s="55"/>
      <c r="AE16" s="55"/>
      <c r="AF16" s="55"/>
      <c r="AG16" s="55"/>
      <c r="AH16" s="55"/>
      <c r="AI16" s="55"/>
      <c r="AJ16" s="55"/>
      <c r="AK16" s="55"/>
      <c r="AL16" s="55"/>
      <c r="AM16" s="55"/>
      <c r="AN16" s="55"/>
      <c r="AO16" s="55"/>
      <c r="AP16" s="55"/>
      <c r="AQ16" s="56" t="str">
        <f t="shared" ref="AQ16" si="7">IF(IF(ROUND(AI16,0)&gt;ROUND(AH16,0),1,IF(ROUND(AI16,0)=ROUND(AH16,0),0,-1))=0,"=",IF(ROUND(AI16,0)&gt;ROUND(AH16,0),1,IF(ROUND(AI16,0)=ROUND(AH16,0),0,-1)))</f>
        <v>=</v>
      </c>
      <c r="AR16" s="57"/>
      <c r="AS16" s="54"/>
      <c r="AT16" s="55"/>
      <c r="AU16" s="55"/>
      <c r="AV16" s="55"/>
      <c r="AW16" s="55"/>
      <c r="AX16" s="55"/>
      <c r="AY16" s="55"/>
      <c r="AZ16" s="55"/>
      <c r="BA16" s="55"/>
      <c r="BB16" s="55"/>
      <c r="BC16" s="55"/>
      <c r="BD16" s="55"/>
      <c r="BE16" s="55"/>
      <c r="BF16" s="55"/>
      <c r="BG16" s="55"/>
      <c r="BH16" s="55"/>
      <c r="BI16" s="55"/>
      <c r="BJ16" s="55"/>
      <c r="BK16" s="55"/>
      <c r="BL16" s="56" t="str">
        <f t="shared" ref="BL16" si="8">IF(IF(ROUND(BD16,0)&gt;ROUND(BC16,0),1,IF(ROUND(BD16,0)=ROUND(BC16,0),0,-1))=0,"=",IF(ROUND(BD16,0)&gt;ROUND(BC16,0),1,IF(ROUND(BD16,0)=ROUND(BC16,0),0,-1)))</f>
        <v>=</v>
      </c>
      <c r="BM16" s="57"/>
      <c r="BN16" s="54"/>
      <c r="BO16" s="55"/>
      <c r="BP16" s="55"/>
      <c r="BQ16" s="55"/>
      <c r="BR16" s="55"/>
      <c r="BS16" s="55"/>
      <c r="BT16" s="55"/>
      <c r="BU16" s="55"/>
      <c r="BV16" s="55"/>
      <c r="BW16" s="55"/>
      <c r="BX16" s="55"/>
      <c r="BY16" s="55"/>
      <c r="BZ16" s="55"/>
      <c r="CA16" s="55"/>
      <c r="CB16" s="55"/>
      <c r="CC16" s="55"/>
      <c r="CD16" s="55"/>
      <c r="CE16" s="55"/>
      <c r="CF16" s="55"/>
      <c r="CG16" s="56" t="str">
        <f t="shared" ref="CG16" si="9">IF(IF(ROUND(BY16,0)&gt;ROUND(BX16,0),1,IF(ROUND(BY16,0)=ROUND(BX16,0),0,-1))=0,"=",IF(ROUND(BY16,0)&gt;ROUND(BX16,0),1,IF(ROUND(BY16,0)=ROUND(BX16,0),0,-1)))</f>
        <v>=</v>
      </c>
      <c r="CH16" s="57"/>
      <c r="CI16" s="54"/>
      <c r="CJ16" s="55"/>
      <c r="CK16" s="55"/>
      <c r="CL16" s="55"/>
      <c r="CM16" s="55"/>
      <c r="CN16" s="55"/>
      <c r="CO16" s="55"/>
      <c r="CP16" s="55"/>
      <c r="CQ16" s="55"/>
      <c r="CR16" s="55"/>
      <c r="CS16" s="55"/>
      <c r="CT16" s="55"/>
      <c r="CU16" s="55"/>
      <c r="CV16" s="55"/>
      <c r="CW16" s="55"/>
      <c r="CX16" s="55"/>
      <c r="CY16" s="55"/>
      <c r="CZ16" s="55"/>
      <c r="DA16" s="55"/>
      <c r="DB16" s="56" t="str">
        <f t="shared" ref="DB16:DB25" si="10">IF(IF(ROUND(CT16,0)&gt;ROUND(CS16,0),1,IF(ROUND(CT16,0)=ROUND(CS16,0),0,-1))=0,"=",IF(ROUND(CT16,0)&gt;ROUND(CS16,0),1,IF(ROUND(CT16,0)=ROUND(CS16,0),0,-1)))</f>
        <v>=</v>
      </c>
      <c r="DC16" s="58"/>
      <c r="DE16" s="45"/>
    </row>
    <row r="17" spans="1:109" ht="12.75" x14ac:dyDescent="0.2">
      <c r="A17" s="36" t="s">
        <v>39</v>
      </c>
      <c r="B17" s="37" t="s">
        <v>40</v>
      </c>
      <c r="C17" s="38">
        <v>66.666700000000006</v>
      </c>
      <c r="D17" s="39">
        <v>39.893599999999999</v>
      </c>
      <c r="E17" s="39">
        <v>42.929299999999998</v>
      </c>
      <c r="F17" s="39">
        <v>55.1282</v>
      </c>
      <c r="G17" s="39">
        <v>69.047600000000003</v>
      </c>
      <c r="H17" s="39">
        <v>75.446399999999997</v>
      </c>
      <c r="I17" s="39">
        <v>67.1875</v>
      </c>
      <c r="J17" s="39">
        <v>41.2791</v>
      </c>
      <c r="K17" s="39">
        <v>62.105262756347656</v>
      </c>
      <c r="L17" s="39">
        <v>63.888889312744141</v>
      </c>
      <c r="M17" s="39">
        <v>55.61224365234375</v>
      </c>
      <c r="N17" s="39">
        <v>55</v>
      </c>
      <c r="O17" s="39">
        <v>59.900989532470703</v>
      </c>
      <c r="P17" s="39">
        <v>70.103096008300781</v>
      </c>
      <c r="Q17" s="39">
        <v>75</v>
      </c>
      <c r="R17" s="39">
        <v>66.483512878417969</v>
      </c>
      <c r="S17" s="39">
        <v>65.384613037109375</v>
      </c>
      <c r="T17" s="39">
        <v>46.195652008056641</v>
      </c>
      <c r="U17" s="39">
        <v>52.884616851806641</v>
      </c>
      <c r="V17" s="40">
        <f t="shared" ref="V17:V24" si="11">IF(IF(ROUND(U17,0)&gt;ROUND(T17,0),1,IF(ROUND(U17,0)=ROUND(T17,0),0,-1))=0,"=",IF(ROUND(U17,0)&gt;ROUND(T17,0),1,IF(ROUND(U17,0)=ROUND(T17,0),0,-1)))</f>
        <v>1</v>
      </c>
      <c r="W17" s="41" t="str">
        <f t="shared" ref="W17:W24" si="12">IF(U17&gt;50,"&gt;",IF(U17&lt;50,"&lt;","="))</f>
        <v>&gt;</v>
      </c>
      <c r="X17" s="39"/>
      <c r="Y17" s="39"/>
      <c r="Z17" s="39"/>
      <c r="AA17" s="39">
        <v>63.043500000000002</v>
      </c>
      <c r="AB17" s="39">
        <v>69.262299999999996</v>
      </c>
      <c r="AC17" s="39">
        <v>71.982799999999997</v>
      </c>
      <c r="AD17" s="39">
        <v>56.481499999999997</v>
      </c>
      <c r="AE17" s="39">
        <v>55.288459777832031</v>
      </c>
      <c r="AF17" s="39">
        <v>59.615383148193359</v>
      </c>
      <c r="AG17" s="39">
        <v>71.808509826660156</v>
      </c>
      <c r="AH17" s="39">
        <v>57.352939605712891</v>
      </c>
      <c r="AI17" s="39">
        <v>61.965812683105469</v>
      </c>
      <c r="AJ17" s="39">
        <v>57.943923950195312</v>
      </c>
      <c r="AK17" s="39">
        <v>65.533981323242188</v>
      </c>
      <c r="AL17" s="39">
        <v>59.708736419677734</v>
      </c>
      <c r="AM17" s="39">
        <v>65.533981323242188</v>
      </c>
      <c r="AN17" s="39">
        <v>63.636363983154297</v>
      </c>
      <c r="AO17" s="39">
        <v>54.807693481445313</v>
      </c>
      <c r="AP17" s="39">
        <v>56.5</v>
      </c>
      <c r="AQ17" s="40">
        <f t="shared" ref="AQ17:AQ24" si="13">IF(IF(ROUND(AP17,0)&gt;ROUND(AO17,0),1,IF(ROUND(AP17,0)=ROUND(AO17,0),0,-1))=0,"=",IF(ROUND(AP17,0)&gt;ROUND(AO17,0),1,IF(ROUND(AP17,0)=ROUND(AO17,0),0,-1)))</f>
        <v>1</v>
      </c>
      <c r="AR17" s="41" t="str">
        <f t="shared" ref="AR17:AR24" si="14">IF(ROUND(AP17,0)&gt;50,"&gt;",IF(ROUND(AP17,0)&lt;50,"&lt;","="))</f>
        <v>&gt;</v>
      </c>
      <c r="AS17" s="38">
        <v>48.713200000000001</v>
      </c>
      <c r="AT17" s="39">
        <v>46.831000000000003</v>
      </c>
      <c r="AU17" s="39">
        <v>42.096200000000003</v>
      </c>
      <c r="AV17" s="39">
        <v>53.736699999999999</v>
      </c>
      <c r="AW17" s="39">
        <v>66.433599999999998</v>
      </c>
      <c r="AX17" s="39">
        <v>69.354799999999997</v>
      </c>
      <c r="AY17" s="39">
        <v>59.331000000000003</v>
      </c>
      <c r="AZ17" s="39">
        <v>45.454500000000003</v>
      </c>
      <c r="BA17" s="39">
        <v>50.190113067626953</v>
      </c>
      <c r="BB17" s="39">
        <v>56.589145660400391</v>
      </c>
      <c r="BC17" s="39">
        <v>43.050193786621094</v>
      </c>
      <c r="BD17" s="39">
        <v>43.893131256103516</v>
      </c>
      <c r="BE17" s="39">
        <v>53.992397308349609</v>
      </c>
      <c r="BF17" s="39">
        <v>49.803920745849609</v>
      </c>
      <c r="BG17" s="39">
        <v>55.905509948730469</v>
      </c>
      <c r="BH17" s="39">
        <v>58.988765716552734</v>
      </c>
      <c r="BI17" s="39">
        <v>49.264705657958984</v>
      </c>
      <c r="BJ17" s="39">
        <v>49.053031921386719</v>
      </c>
      <c r="BK17" s="39">
        <v>48.983737945556641</v>
      </c>
      <c r="BL17" s="40" t="str">
        <f t="shared" ref="BL17:BL24" si="15">IF(IF(ROUND(BK17,0)&gt;ROUND(BJ17,0),1,IF(ROUND(BK17,0)=ROUND(BJ17,0),0,-1))=0,"=",IF(ROUND(BK17,0)&gt;ROUND(BJ17,0),1,IF(ROUND(BK17,0)=ROUND(BJ17,0),0,-1)))</f>
        <v>=</v>
      </c>
      <c r="BM17" s="41" t="str">
        <f t="shared" ref="BM17:BM24" si="16">IF(ROUND(BK17,0)&gt;50,"&gt;",IF(ROUND(BK17,0)&lt;50,"&lt;","="))</f>
        <v>&lt;</v>
      </c>
      <c r="BN17" s="38">
        <v>49.489800000000002</v>
      </c>
      <c r="BO17" s="39">
        <v>43.3673</v>
      </c>
      <c r="BP17" s="39">
        <v>38.659799999999997</v>
      </c>
      <c r="BQ17" s="39">
        <v>50.454500000000003</v>
      </c>
      <c r="BR17" s="39">
        <v>63.963999999999999</v>
      </c>
      <c r="BS17" s="39">
        <v>68.918899999999994</v>
      </c>
      <c r="BT17" s="39">
        <v>61.574100000000001</v>
      </c>
      <c r="BU17" s="39">
        <v>53.773600000000002</v>
      </c>
      <c r="BV17" s="39">
        <v>54.672897338867188</v>
      </c>
      <c r="BW17" s="39">
        <v>47.641510009765625</v>
      </c>
      <c r="BX17" s="39">
        <v>40.384616851806641</v>
      </c>
      <c r="BY17" s="39">
        <v>42.201835632324219</v>
      </c>
      <c r="BZ17" s="39">
        <v>52.727272033691406</v>
      </c>
      <c r="CA17" s="39">
        <v>55.454544067382812</v>
      </c>
      <c r="CB17" s="39">
        <v>55.188678741455078</v>
      </c>
      <c r="CC17" s="39">
        <v>58.796295166015625</v>
      </c>
      <c r="CD17" s="39">
        <v>59.345794677734375</v>
      </c>
      <c r="CE17" s="39">
        <v>55.607475280761719</v>
      </c>
      <c r="CF17" s="39">
        <v>54.71697998046875</v>
      </c>
      <c r="CG17" s="40">
        <f t="shared" ref="CG17:CG24" si="17">IF(IF(ROUND(CF17,0)&gt;ROUND(CE17,0),1,IF(ROUND(CF17,0)=ROUND(CE17,0),0,-1))=0,"=",IF(ROUND(CF17,0)&gt;ROUND(CE17,0),1,IF(ROUND(CF17,0)=ROUND(CE17,0),0,-1)))</f>
        <v>-1</v>
      </c>
      <c r="CH17" s="41" t="str">
        <f t="shared" ref="CH17:CH24" si="18">IF(ROUND(CF17,0)&gt;50,"&gt;",IF(ROUND(CF17,0)&lt;50,"&lt;","="))</f>
        <v>&gt;</v>
      </c>
      <c r="CI17" s="51">
        <v>55.093400000000003</v>
      </c>
      <c r="CJ17" s="52">
        <v>46.954300000000003</v>
      </c>
      <c r="CK17" s="52">
        <v>43.811900000000001</v>
      </c>
      <c r="CL17" s="52">
        <v>55.2545</v>
      </c>
      <c r="CM17" s="52">
        <v>66.915400000000005</v>
      </c>
      <c r="CN17" s="52">
        <v>70.873800000000003</v>
      </c>
      <c r="CO17" s="52">
        <v>60.486600000000003</v>
      </c>
      <c r="CP17" s="52">
        <v>48.161099999999998</v>
      </c>
      <c r="CQ17" s="52">
        <v>54.745166778564453</v>
      </c>
      <c r="CR17" s="52">
        <v>58.83392333984375</v>
      </c>
      <c r="CS17" s="52">
        <v>47.335700988769531</v>
      </c>
      <c r="CT17" s="52">
        <v>49.165275573730469</v>
      </c>
      <c r="CU17" s="52">
        <v>55.507743835449219</v>
      </c>
      <c r="CV17" s="52">
        <v>56.968639373779297</v>
      </c>
      <c r="CW17" s="52">
        <v>59.528129577636719</v>
      </c>
      <c r="CX17" s="52">
        <v>61.315788269042969</v>
      </c>
      <c r="CY17" s="52">
        <v>56.239017486572266</v>
      </c>
      <c r="CZ17" s="52">
        <v>50.8818359375</v>
      </c>
      <c r="DA17" s="52">
        <v>52.158271789550781</v>
      </c>
      <c r="DB17" s="49">
        <f t="shared" ref="DB17:DB19" si="19">IF(IF(ROUND(CV17,0)&gt;ROUND(CU17,0),1,IF(ROUND(CV17,0)=ROUND(CU17,0),0,-1))=0,"=",IF(ROUND(CV17,0)&gt;ROUND(CU17,0),1,IF(ROUND(CV17,0)=ROUND(CU17,0),0,-1)))</f>
        <v>1</v>
      </c>
      <c r="DC17" s="53" t="str">
        <f t="shared" ref="DC17:DC24" si="20">IF(CQ17&gt;50,"&gt;",IF(CQ17&lt;50,"&lt;","="))</f>
        <v>&gt;</v>
      </c>
      <c r="DE17" s="45">
        <f t="shared" ref="DE17:DE19" si="21">CL17-CK17</f>
        <v>11.442599999999999</v>
      </c>
    </row>
    <row r="18" spans="1:109" ht="12.75" x14ac:dyDescent="0.2">
      <c r="A18" s="36" t="s">
        <v>41</v>
      </c>
      <c r="B18" s="37" t="s">
        <v>42</v>
      </c>
      <c r="C18" s="38">
        <v>77.2727</v>
      </c>
      <c r="D18" s="39">
        <v>51.595700000000001</v>
      </c>
      <c r="E18" s="39">
        <v>50</v>
      </c>
      <c r="F18" s="39">
        <v>60.897399999999998</v>
      </c>
      <c r="G18" s="39">
        <v>66.071399999999997</v>
      </c>
      <c r="H18" s="39">
        <v>72.321399999999997</v>
      </c>
      <c r="I18" s="39">
        <v>62.371099999999998</v>
      </c>
      <c r="J18" s="39">
        <v>48.8506</v>
      </c>
      <c r="K18" s="39">
        <v>69.473686218261719</v>
      </c>
      <c r="L18" s="39">
        <v>68.807342529296875</v>
      </c>
      <c r="M18" s="39">
        <v>63.636363983154297</v>
      </c>
      <c r="N18" s="39">
        <v>70.909088134765625</v>
      </c>
      <c r="O18" s="39">
        <v>65.686271667480469</v>
      </c>
      <c r="P18" s="39">
        <v>69.072166442871094</v>
      </c>
      <c r="Q18" s="39">
        <v>68.75</v>
      </c>
      <c r="R18" s="39">
        <v>67.032966613769531</v>
      </c>
      <c r="S18" s="39">
        <v>64.835166931152344</v>
      </c>
      <c r="T18" s="39">
        <v>58.695652008056641</v>
      </c>
      <c r="U18" s="39">
        <v>57.692306518554688</v>
      </c>
      <c r="V18" s="40">
        <f t="shared" si="11"/>
        <v>-1</v>
      </c>
      <c r="W18" s="41" t="str">
        <f t="shared" si="12"/>
        <v>&gt;</v>
      </c>
      <c r="X18" s="39"/>
      <c r="Y18" s="39"/>
      <c r="Z18" s="39"/>
      <c r="AA18" s="39">
        <v>64.782600000000002</v>
      </c>
      <c r="AB18" s="39">
        <v>70.901600000000002</v>
      </c>
      <c r="AC18" s="39">
        <v>69.827600000000004</v>
      </c>
      <c r="AD18" s="39">
        <v>58.333300000000001</v>
      </c>
      <c r="AE18" s="39">
        <v>63.461540222167969</v>
      </c>
      <c r="AF18" s="39">
        <v>65.23809814453125</v>
      </c>
      <c r="AG18" s="39">
        <v>76.063827514648437</v>
      </c>
      <c r="AH18" s="39">
        <v>61.274509429931641</v>
      </c>
      <c r="AI18" s="39">
        <v>74.152542114257813</v>
      </c>
      <c r="AJ18" s="39">
        <v>58.018867492675781</v>
      </c>
      <c r="AK18" s="39">
        <v>73.529411315917969</v>
      </c>
      <c r="AL18" s="39">
        <v>60.194175720214844</v>
      </c>
      <c r="AM18" s="39">
        <v>75</v>
      </c>
      <c r="AN18" s="39">
        <v>69.38775634765625</v>
      </c>
      <c r="AO18" s="39">
        <v>69.711540222167969</v>
      </c>
      <c r="AP18" s="39">
        <v>52</v>
      </c>
      <c r="AQ18" s="40">
        <f t="shared" si="13"/>
        <v>-1</v>
      </c>
      <c r="AR18" s="41" t="str">
        <f t="shared" si="14"/>
        <v>&gt;</v>
      </c>
      <c r="AS18" s="38">
        <v>61.213200000000001</v>
      </c>
      <c r="AT18" s="39">
        <v>53.697200000000002</v>
      </c>
      <c r="AU18" s="39">
        <v>49.140900000000002</v>
      </c>
      <c r="AV18" s="39">
        <v>59.319000000000003</v>
      </c>
      <c r="AW18" s="39">
        <v>64.160799999999995</v>
      </c>
      <c r="AX18" s="39">
        <v>63.620100000000001</v>
      </c>
      <c r="AY18" s="39">
        <v>57.746499999999997</v>
      </c>
      <c r="AZ18" s="39">
        <v>56.7273</v>
      </c>
      <c r="BA18" s="39">
        <v>58.522727966308594</v>
      </c>
      <c r="BB18" s="39">
        <v>60.465114593505859</v>
      </c>
      <c r="BC18" s="39">
        <v>50</v>
      </c>
      <c r="BD18" s="39">
        <v>59.541984558105469</v>
      </c>
      <c r="BE18" s="39">
        <v>59.315589904785156</v>
      </c>
      <c r="BF18" s="39">
        <v>56.274509429931641</v>
      </c>
      <c r="BG18" s="39">
        <v>49.0157470703125</v>
      </c>
      <c r="BH18" s="39">
        <v>59.925094604492187</v>
      </c>
      <c r="BI18" s="39">
        <v>57.904411315917969</v>
      </c>
      <c r="BJ18" s="39">
        <v>56.06060791015625</v>
      </c>
      <c r="BK18" s="39">
        <v>53.861789703369141</v>
      </c>
      <c r="BL18" s="40">
        <f t="shared" si="15"/>
        <v>-1</v>
      </c>
      <c r="BM18" s="41" t="str">
        <f t="shared" si="16"/>
        <v>&gt;</v>
      </c>
      <c r="BN18" s="38">
        <v>59.183700000000002</v>
      </c>
      <c r="BO18" s="39">
        <v>54.081600000000002</v>
      </c>
      <c r="BP18" s="39">
        <v>46.907200000000003</v>
      </c>
      <c r="BQ18" s="39">
        <v>55.909100000000002</v>
      </c>
      <c r="BR18" s="39">
        <v>68.468500000000006</v>
      </c>
      <c r="BS18" s="39">
        <v>65.765799999999999</v>
      </c>
      <c r="BT18" s="39">
        <v>59.259300000000003</v>
      </c>
      <c r="BU18" s="39">
        <v>60.377400000000002</v>
      </c>
      <c r="BV18" s="39">
        <v>65.420562744140625</v>
      </c>
      <c r="BW18" s="39">
        <v>59.433963775634766</v>
      </c>
      <c r="BX18" s="39">
        <v>54.326923370361328</v>
      </c>
      <c r="BY18" s="39">
        <v>64.678901672363281</v>
      </c>
      <c r="BZ18" s="39">
        <v>60.909091949462891</v>
      </c>
      <c r="CA18" s="39">
        <v>60.909091949462891</v>
      </c>
      <c r="CB18" s="39">
        <v>56.603775024414063</v>
      </c>
      <c r="CC18" s="39">
        <v>55.555557250976562</v>
      </c>
      <c r="CD18" s="39">
        <v>62.6168212890625</v>
      </c>
      <c r="CE18" s="39">
        <v>56.542057037353516</v>
      </c>
      <c r="CF18" s="39">
        <v>52.830188751220703</v>
      </c>
      <c r="CG18" s="40">
        <f t="shared" si="17"/>
        <v>-1</v>
      </c>
      <c r="CH18" s="41" t="str">
        <f t="shared" si="18"/>
        <v>&gt;</v>
      </c>
      <c r="CI18" s="42">
        <v>65.1952</v>
      </c>
      <c r="CJ18" s="43">
        <v>55.152000000000001</v>
      </c>
      <c r="CK18" s="43">
        <v>50.164700000000003</v>
      </c>
      <c r="CL18" s="43">
        <v>59.884700000000002</v>
      </c>
      <c r="CM18" s="43">
        <v>66.583699999999993</v>
      </c>
      <c r="CN18" s="43">
        <v>66.747600000000006</v>
      </c>
      <c r="CO18" s="43">
        <v>58.877699999999997</v>
      </c>
      <c r="CP18" s="43">
        <v>57.430100000000003</v>
      </c>
      <c r="CQ18" s="43">
        <v>62.872154235839844</v>
      </c>
      <c r="CR18" s="43">
        <v>64.462081909179688</v>
      </c>
      <c r="CS18" s="43">
        <v>55.230495452880859</v>
      </c>
      <c r="CT18" s="43">
        <v>65.5</v>
      </c>
      <c r="CU18" s="43">
        <v>60.499137878417969</v>
      </c>
      <c r="CV18" s="43">
        <v>62.129146575927734</v>
      </c>
      <c r="CW18" s="43">
        <v>55.716876983642578</v>
      </c>
      <c r="CX18" s="43">
        <v>62.959720611572266</v>
      </c>
      <c r="CY18" s="43">
        <v>61.883804321289063</v>
      </c>
      <c r="CZ18" s="43">
        <v>59.082893371582031</v>
      </c>
      <c r="DA18" s="43">
        <v>54.046764373779297</v>
      </c>
      <c r="DB18" s="40">
        <f t="shared" si="19"/>
        <v>1</v>
      </c>
      <c r="DC18" s="44" t="str">
        <f t="shared" si="20"/>
        <v>&gt;</v>
      </c>
      <c r="DE18" s="45">
        <f t="shared" si="21"/>
        <v>9.7199999999999989</v>
      </c>
    </row>
    <row r="19" spans="1:109" ht="12.75" x14ac:dyDescent="0.2">
      <c r="A19" s="36" t="s">
        <v>43</v>
      </c>
      <c r="B19" s="37" t="s">
        <v>44</v>
      </c>
      <c r="C19" s="38">
        <v>81.313100000000006</v>
      </c>
      <c r="D19" s="39">
        <v>61.170200000000001</v>
      </c>
      <c r="E19" s="39">
        <v>60.100999999999999</v>
      </c>
      <c r="F19" s="39">
        <v>69.871799999999993</v>
      </c>
      <c r="G19" s="39">
        <v>67.261899999999997</v>
      </c>
      <c r="H19" s="39">
        <v>78.828800000000001</v>
      </c>
      <c r="I19" s="39">
        <v>69.791700000000006</v>
      </c>
      <c r="J19" s="39">
        <v>56.896599999999999</v>
      </c>
      <c r="K19" s="39">
        <v>72.395835876464844</v>
      </c>
      <c r="L19" s="39">
        <v>72.935783386230469</v>
      </c>
      <c r="M19" s="39">
        <v>67.676765441894531</v>
      </c>
      <c r="N19" s="39">
        <v>77.272727966308594</v>
      </c>
      <c r="O19" s="39">
        <v>74.019607543945313</v>
      </c>
      <c r="P19" s="39">
        <v>78.865982055664063</v>
      </c>
      <c r="Q19" s="39">
        <v>73.863639831542969</v>
      </c>
      <c r="R19" s="39">
        <v>75.274726867675781</v>
      </c>
      <c r="S19" s="39">
        <v>74.175827026367188</v>
      </c>
      <c r="T19" s="39">
        <v>69.565216064453125</v>
      </c>
      <c r="U19" s="39">
        <v>67.788459777832031</v>
      </c>
      <c r="V19" s="40">
        <f t="shared" si="11"/>
        <v>-1</v>
      </c>
      <c r="W19" s="41" t="str">
        <f t="shared" si="12"/>
        <v>&gt;</v>
      </c>
      <c r="X19" s="39"/>
      <c r="Y19" s="39"/>
      <c r="Z19" s="39"/>
      <c r="AA19" s="39">
        <v>67.1053</v>
      </c>
      <c r="AB19" s="39">
        <v>71.311499999999995</v>
      </c>
      <c r="AC19" s="39">
        <v>73.706900000000005</v>
      </c>
      <c r="AD19" s="39">
        <v>64.018699999999995</v>
      </c>
      <c r="AE19" s="39">
        <v>67.307693481445312</v>
      </c>
      <c r="AF19" s="39">
        <v>64.76190185546875</v>
      </c>
      <c r="AG19" s="39">
        <v>76.595741271972656</v>
      </c>
      <c r="AH19" s="39">
        <v>60.891090393066406</v>
      </c>
      <c r="AI19" s="39">
        <v>75.423728942871094</v>
      </c>
      <c r="AJ19" s="39">
        <v>61.428569793701172</v>
      </c>
      <c r="AK19" s="39">
        <v>71.568626403808594</v>
      </c>
      <c r="AL19" s="39">
        <v>60.679611206054688</v>
      </c>
      <c r="AM19" s="39">
        <v>72.815536499023437</v>
      </c>
      <c r="AN19" s="39">
        <v>69.696968078613281</v>
      </c>
      <c r="AO19" s="39">
        <v>70.192306518554688</v>
      </c>
      <c r="AP19" s="39">
        <v>56.5</v>
      </c>
      <c r="AQ19" s="40">
        <f t="shared" si="13"/>
        <v>-1</v>
      </c>
      <c r="AR19" s="41" t="str">
        <f t="shared" si="14"/>
        <v>&gt;</v>
      </c>
      <c r="AS19" s="38">
        <v>69.188199999999995</v>
      </c>
      <c r="AT19" s="39">
        <v>62.323900000000002</v>
      </c>
      <c r="AU19" s="39">
        <v>56.701000000000001</v>
      </c>
      <c r="AV19" s="39">
        <v>64.821399999999997</v>
      </c>
      <c r="AW19" s="39">
        <v>67.482500000000002</v>
      </c>
      <c r="AX19" s="39">
        <v>69.175600000000003</v>
      </c>
      <c r="AY19" s="39">
        <v>62.5</v>
      </c>
      <c r="AZ19" s="39">
        <v>61.818199999999997</v>
      </c>
      <c r="BA19" s="39">
        <v>63.068180084228516</v>
      </c>
      <c r="BB19" s="39">
        <v>65.310073852539063</v>
      </c>
      <c r="BC19" s="39">
        <v>56.177604675292969</v>
      </c>
      <c r="BD19" s="39">
        <v>65.458015441894531</v>
      </c>
      <c r="BE19" s="39">
        <v>65.779464721679688</v>
      </c>
      <c r="BF19" s="39">
        <v>63.0859375</v>
      </c>
      <c r="BG19" s="39">
        <v>57.677165985107422</v>
      </c>
      <c r="BH19" s="39">
        <v>64.232208251953125</v>
      </c>
      <c r="BI19" s="39">
        <v>64.154411315917969</v>
      </c>
      <c r="BJ19" s="39">
        <v>59.659091949462891</v>
      </c>
      <c r="BK19" s="39">
        <v>58.536586761474609</v>
      </c>
      <c r="BL19" s="40">
        <f t="shared" si="15"/>
        <v>-1</v>
      </c>
      <c r="BM19" s="41" t="str">
        <f t="shared" si="16"/>
        <v>&gt;</v>
      </c>
      <c r="BN19" s="38">
        <v>68.877600000000001</v>
      </c>
      <c r="BO19" s="39">
        <v>59.693899999999999</v>
      </c>
      <c r="BP19" s="39">
        <v>53.092799999999997</v>
      </c>
      <c r="BQ19" s="39">
        <v>61.4679</v>
      </c>
      <c r="BR19" s="39">
        <v>70.270300000000006</v>
      </c>
      <c r="BS19" s="39">
        <v>69.369399999999999</v>
      </c>
      <c r="BT19" s="39">
        <v>60.648099999999999</v>
      </c>
      <c r="BU19" s="39">
        <v>64.622600000000006</v>
      </c>
      <c r="BV19" s="39">
        <v>69.158882141113281</v>
      </c>
      <c r="BW19" s="39">
        <v>64.15093994140625</v>
      </c>
      <c r="BX19" s="39">
        <v>58.173076629638672</v>
      </c>
      <c r="BY19" s="39">
        <v>68.807342529296875</v>
      </c>
      <c r="BZ19" s="39">
        <v>65.454544067382813</v>
      </c>
      <c r="CA19" s="39">
        <v>65.909088134765625</v>
      </c>
      <c r="CB19" s="39">
        <v>59.433963775634766</v>
      </c>
      <c r="CC19" s="39">
        <v>62.5</v>
      </c>
      <c r="CD19" s="39">
        <v>65.887847900390625</v>
      </c>
      <c r="CE19" s="39">
        <v>64.485984802246094</v>
      </c>
      <c r="CF19" s="39">
        <v>57.075469970703125</v>
      </c>
      <c r="CG19" s="40">
        <f t="shared" si="17"/>
        <v>-1</v>
      </c>
      <c r="CH19" s="41" t="str">
        <f t="shared" si="18"/>
        <v>&gt;</v>
      </c>
      <c r="CI19" s="42">
        <v>71.938800000000001</v>
      </c>
      <c r="CJ19" s="43">
        <v>63.198</v>
      </c>
      <c r="CK19" s="43">
        <v>56.9193</v>
      </c>
      <c r="CL19" s="43">
        <v>65.429000000000002</v>
      </c>
      <c r="CM19" s="43">
        <v>68.739599999999996</v>
      </c>
      <c r="CN19" s="43">
        <v>71.799000000000007</v>
      </c>
      <c r="CO19" s="43">
        <v>63.613399999999999</v>
      </c>
      <c r="CP19" s="43">
        <v>62.587400000000002</v>
      </c>
      <c r="CQ19" s="43">
        <v>66.083915710449219</v>
      </c>
      <c r="CR19" s="43">
        <v>68.430335998535156</v>
      </c>
      <c r="CS19" s="43">
        <v>59.413852691650391</v>
      </c>
      <c r="CT19" s="43">
        <v>70.166664123535156</v>
      </c>
      <c r="CU19" s="43">
        <v>66.379310607910156</v>
      </c>
      <c r="CV19" s="43">
        <v>67.421600341796875</v>
      </c>
      <c r="CW19" s="43">
        <v>61.161525726318359</v>
      </c>
      <c r="CX19" s="43">
        <v>67.192985534667969</v>
      </c>
      <c r="CY19" s="43">
        <v>67.047454833984375</v>
      </c>
      <c r="CZ19" s="43">
        <v>64.109344482421875</v>
      </c>
      <c r="DA19" s="43">
        <v>59.622303009033203</v>
      </c>
      <c r="DB19" s="40">
        <f t="shared" si="19"/>
        <v>1</v>
      </c>
      <c r="DC19" s="44" t="str">
        <f t="shared" si="20"/>
        <v>&gt;</v>
      </c>
      <c r="DE19" s="45">
        <f t="shared" si="21"/>
        <v>8.5097000000000023</v>
      </c>
    </row>
    <row r="20" spans="1:109" ht="12.75" x14ac:dyDescent="0.2">
      <c r="A20" s="36" t="s">
        <v>45</v>
      </c>
      <c r="B20" s="37" t="s">
        <v>46</v>
      </c>
      <c r="C20" s="38">
        <v>78.282799999999995</v>
      </c>
      <c r="D20" s="39">
        <v>63.978499999999997</v>
      </c>
      <c r="E20" s="39">
        <v>52.020200000000003</v>
      </c>
      <c r="F20" s="39">
        <v>71.153800000000004</v>
      </c>
      <c r="G20" s="39">
        <v>72.619</v>
      </c>
      <c r="H20" s="39">
        <v>78.125</v>
      </c>
      <c r="I20" s="39">
        <v>62.886600000000001</v>
      </c>
      <c r="J20" s="39">
        <v>54.023000000000003</v>
      </c>
      <c r="K20" s="39">
        <v>76.804122924804688</v>
      </c>
      <c r="L20" s="39">
        <v>75.688072204589844</v>
      </c>
      <c r="M20" s="39">
        <v>66.666664123535156</v>
      </c>
      <c r="N20" s="39">
        <v>75.909088134765625</v>
      </c>
      <c r="O20" s="39">
        <v>68.137252807617188</v>
      </c>
      <c r="P20" s="39">
        <v>81.958763122558594</v>
      </c>
      <c r="Q20" s="39">
        <v>64.204544067382812</v>
      </c>
      <c r="R20" s="39">
        <v>76.373626708984375</v>
      </c>
      <c r="S20" s="39">
        <v>74.725273132324219</v>
      </c>
      <c r="T20" s="39">
        <v>71.111114501953125</v>
      </c>
      <c r="U20" s="39">
        <v>61.538459777832031</v>
      </c>
      <c r="V20" s="40">
        <f t="shared" si="11"/>
        <v>-1</v>
      </c>
      <c r="W20" s="41" t="str">
        <f t="shared" si="12"/>
        <v>&gt;</v>
      </c>
      <c r="X20" s="39"/>
      <c r="Y20" s="39"/>
      <c r="Z20" s="39"/>
      <c r="AA20" s="39">
        <v>69.736800000000002</v>
      </c>
      <c r="AB20" s="39">
        <v>74.590199999999996</v>
      </c>
      <c r="AC20" s="39">
        <v>74.569000000000003</v>
      </c>
      <c r="AD20" s="39">
        <v>54.629600000000003</v>
      </c>
      <c r="AE20" s="39">
        <v>73.557693481445312</v>
      </c>
      <c r="AF20" s="39">
        <v>71.904762268066406</v>
      </c>
      <c r="AG20" s="39">
        <v>78.723403930664063</v>
      </c>
      <c r="AH20" s="39">
        <v>54.4554443359375</v>
      </c>
      <c r="AI20" s="39">
        <v>77.118644714355469</v>
      </c>
      <c r="AJ20" s="39">
        <v>64.423080444335938</v>
      </c>
      <c r="AK20" s="39">
        <v>75</v>
      </c>
      <c r="AL20" s="39">
        <v>54.326923370361328</v>
      </c>
      <c r="AM20" s="39">
        <v>78.846153259277344</v>
      </c>
      <c r="AN20" s="39">
        <v>62.755100250244141</v>
      </c>
      <c r="AO20" s="39">
        <v>69.230766296386719</v>
      </c>
      <c r="AP20" s="39">
        <v>46.039604187011719</v>
      </c>
      <c r="AQ20" s="40">
        <f t="shared" si="13"/>
        <v>-1</v>
      </c>
      <c r="AR20" s="41" t="str">
        <f t="shared" si="14"/>
        <v>&lt;</v>
      </c>
      <c r="AS20" s="38">
        <v>70.404399999999995</v>
      </c>
      <c r="AT20" s="39">
        <v>62.5</v>
      </c>
      <c r="AU20" s="39">
        <v>53.951900000000002</v>
      </c>
      <c r="AV20" s="39">
        <v>66.014200000000002</v>
      </c>
      <c r="AW20" s="39">
        <v>66.608400000000003</v>
      </c>
      <c r="AX20" s="39">
        <v>68.638000000000005</v>
      </c>
      <c r="AY20" s="39">
        <v>54.577500000000001</v>
      </c>
      <c r="AZ20" s="39">
        <v>63.2727</v>
      </c>
      <c r="BA20" s="39">
        <v>64.962120056152344</v>
      </c>
      <c r="BB20" s="39">
        <v>65.503875732421875</v>
      </c>
      <c r="BC20" s="39">
        <v>48.6328125</v>
      </c>
      <c r="BD20" s="39">
        <v>64.122138977050781</v>
      </c>
      <c r="BE20" s="39">
        <v>66.412216186523438</v>
      </c>
      <c r="BF20" s="39">
        <v>61.960784912109375</v>
      </c>
      <c r="BG20" s="39">
        <v>51.976284027099609</v>
      </c>
      <c r="BH20" s="39">
        <v>67.415733337402344</v>
      </c>
      <c r="BI20" s="39">
        <v>65.867156982421875</v>
      </c>
      <c r="BJ20" s="39">
        <v>62.121212005615234</v>
      </c>
      <c r="BK20" s="39">
        <v>50.203250885009766</v>
      </c>
      <c r="BL20" s="40">
        <f t="shared" si="15"/>
        <v>-1</v>
      </c>
      <c r="BM20" s="41" t="str">
        <f t="shared" si="16"/>
        <v>=</v>
      </c>
      <c r="BN20" s="38">
        <v>65.306100000000001</v>
      </c>
      <c r="BO20" s="39">
        <v>59.693899999999999</v>
      </c>
      <c r="BP20" s="39">
        <v>59.278399999999998</v>
      </c>
      <c r="BQ20" s="39">
        <v>63.761499999999998</v>
      </c>
      <c r="BR20" s="39">
        <v>69.819800000000001</v>
      </c>
      <c r="BS20" s="39">
        <v>62.6126</v>
      </c>
      <c r="BT20" s="39">
        <v>50.925899999999999</v>
      </c>
      <c r="BU20" s="39">
        <v>58.962299999999999</v>
      </c>
      <c r="BV20" s="39">
        <v>68.224296569824219</v>
      </c>
      <c r="BW20" s="39">
        <v>63.207546234130859</v>
      </c>
      <c r="BX20" s="39">
        <v>53.365383148193359</v>
      </c>
      <c r="BY20" s="39">
        <v>71.100914001464844</v>
      </c>
      <c r="BZ20" s="39">
        <v>64.090911865234375</v>
      </c>
      <c r="CA20" s="39">
        <v>61.818180084228516</v>
      </c>
      <c r="CB20" s="39">
        <v>55.660377502441406</v>
      </c>
      <c r="CC20" s="39">
        <v>59.259258270263672</v>
      </c>
      <c r="CD20" s="39">
        <v>65.420562744140625</v>
      </c>
      <c r="CE20" s="39">
        <v>57.009346008300781</v>
      </c>
      <c r="CF20" s="39">
        <v>48.584907531738281</v>
      </c>
      <c r="CG20" s="40">
        <f t="shared" si="17"/>
        <v>-1</v>
      </c>
      <c r="CH20" s="41" t="str">
        <f t="shared" si="18"/>
        <v>&lt;</v>
      </c>
      <c r="CI20" s="42">
        <v>71.731700000000004</v>
      </c>
      <c r="CJ20" s="43">
        <v>63.8748</v>
      </c>
      <c r="CK20" s="43">
        <v>55.024700000000003</v>
      </c>
      <c r="CL20" s="43">
        <v>66.639200000000002</v>
      </c>
      <c r="CM20" s="43">
        <v>69.651700000000005</v>
      </c>
      <c r="CN20" s="43">
        <v>70.388300000000001</v>
      </c>
      <c r="CO20" s="43">
        <v>55.276400000000002</v>
      </c>
      <c r="CP20" s="43">
        <v>62.937100000000001</v>
      </c>
      <c r="CQ20" s="43">
        <v>68.848167419433594</v>
      </c>
      <c r="CR20" s="43">
        <v>69.223983764648437</v>
      </c>
      <c r="CS20" s="43">
        <v>53.75</v>
      </c>
      <c r="CT20" s="43">
        <v>70.083335876464844</v>
      </c>
      <c r="CU20" s="43">
        <v>65.916954040527344</v>
      </c>
      <c r="CV20" s="43">
        <v>67.452003479003906</v>
      </c>
      <c r="CW20" s="43">
        <v>55.081668853759766</v>
      </c>
      <c r="CX20" s="43">
        <v>69.352012634277344</v>
      </c>
      <c r="CY20" s="43">
        <v>66.666664123535156</v>
      </c>
      <c r="CZ20" s="43">
        <v>63.893806457519531</v>
      </c>
      <c r="DA20" s="43">
        <v>51.256732940673828</v>
      </c>
      <c r="DB20" s="40">
        <f>IF(IF(ROUND(CV20,0)&gt;ROUND(CU20,0),1,IF(ROUND(CV20,0)=ROUND(CU20,0),0,-1))=0,"=",IF(ROUND(CV20,0)&gt;ROUND(CU20,0),1,IF(ROUND(CV20,0)=ROUND(CU20,0),0,-1)))</f>
        <v>1</v>
      </c>
      <c r="DC20" s="44" t="str">
        <f t="shared" si="20"/>
        <v>&gt;</v>
      </c>
      <c r="DE20" s="45">
        <f t="shared" si="5"/>
        <v>11.6145</v>
      </c>
    </row>
    <row r="21" spans="1:109" ht="12.75" x14ac:dyDescent="0.2">
      <c r="A21" s="36" t="s">
        <v>47</v>
      </c>
      <c r="B21" s="46" t="s">
        <v>48</v>
      </c>
      <c r="C21" s="38">
        <v>55.555599999999998</v>
      </c>
      <c r="D21" s="39">
        <v>57.978700000000003</v>
      </c>
      <c r="E21" s="39">
        <v>49.494900000000001</v>
      </c>
      <c r="F21" s="39">
        <v>57.051299999999998</v>
      </c>
      <c r="G21" s="39">
        <v>54.761899999999997</v>
      </c>
      <c r="H21" s="39">
        <v>59.375</v>
      </c>
      <c r="I21" s="39">
        <v>52.061900000000001</v>
      </c>
      <c r="J21" s="39">
        <v>50</v>
      </c>
      <c r="K21" s="39">
        <v>60.309276580810547</v>
      </c>
      <c r="L21" s="39">
        <v>59.174312591552734</v>
      </c>
      <c r="M21" s="39">
        <v>54.545455932617188</v>
      </c>
      <c r="N21" s="39">
        <v>56.363636016845703</v>
      </c>
      <c r="O21" s="39">
        <v>51.470588684082031</v>
      </c>
      <c r="P21" s="39">
        <v>61.340206146240234</v>
      </c>
      <c r="Q21" s="39">
        <v>51.704544067382813</v>
      </c>
      <c r="R21" s="39">
        <v>55.4945068359375</v>
      </c>
      <c r="S21" s="39">
        <v>56.043956756591797</v>
      </c>
      <c r="T21" s="39">
        <v>58.695652008056641</v>
      </c>
      <c r="U21" s="39">
        <v>46.153846740722656</v>
      </c>
      <c r="V21" s="40">
        <f t="shared" si="11"/>
        <v>-1</v>
      </c>
      <c r="W21" s="41" t="str">
        <f t="shared" si="12"/>
        <v>&lt;</v>
      </c>
      <c r="X21" s="39"/>
      <c r="Y21" s="39"/>
      <c r="Z21" s="39"/>
      <c r="AA21" s="39">
        <v>60.434800000000003</v>
      </c>
      <c r="AB21" s="39">
        <v>59.426200000000001</v>
      </c>
      <c r="AC21" s="39">
        <v>60.7759</v>
      </c>
      <c r="AD21" s="39">
        <v>51.851900000000001</v>
      </c>
      <c r="AE21" s="39">
        <v>61.538459777832031</v>
      </c>
      <c r="AF21" s="39">
        <v>59.523811340332031</v>
      </c>
      <c r="AG21" s="39">
        <v>63.297870635986328</v>
      </c>
      <c r="AH21" s="39">
        <v>50.490196228027344</v>
      </c>
      <c r="AI21" s="39">
        <v>59.745761871337891</v>
      </c>
      <c r="AJ21" s="39">
        <v>53.271026611328125</v>
      </c>
      <c r="AK21" s="39">
        <v>61.165046691894531</v>
      </c>
      <c r="AL21" s="39">
        <v>53.846153259277344</v>
      </c>
      <c r="AM21" s="39">
        <v>61.057693481445313</v>
      </c>
      <c r="AN21" s="39">
        <v>53.030303955078125</v>
      </c>
      <c r="AO21" s="39">
        <v>58.173076629638672</v>
      </c>
      <c r="AP21" s="39">
        <v>50.990100860595703</v>
      </c>
      <c r="AQ21" s="40">
        <f t="shared" si="13"/>
        <v>-1</v>
      </c>
      <c r="AR21" s="41" t="str">
        <f t="shared" si="14"/>
        <v>&gt;</v>
      </c>
      <c r="AS21" s="38">
        <v>56.642099999999999</v>
      </c>
      <c r="AT21" s="39">
        <v>54.929600000000001</v>
      </c>
      <c r="AU21" s="39">
        <v>48.801400000000001</v>
      </c>
      <c r="AV21" s="39">
        <v>54.092500000000001</v>
      </c>
      <c r="AW21" s="39">
        <v>53.846200000000003</v>
      </c>
      <c r="AX21" s="39">
        <v>56.81</v>
      </c>
      <c r="AY21" s="39">
        <v>50.353400000000001</v>
      </c>
      <c r="AZ21" s="39">
        <v>54.379600000000003</v>
      </c>
      <c r="BA21" s="39">
        <v>52.083332061767578</v>
      </c>
      <c r="BB21" s="39">
        <v>58.333332061767578</v>
      </c>
      <c r="BC21" s="39">
        <v>50.579151153564453</v>
      </c>
      <c r="BD21" s="39">
        <v>54.198474884033203</v>
      </c>
      <c r="BE21" s="39">
        <v>54.942966461181641</v>
      </c>
      <c r="BF21" s="39">
        <v>52.1484375</v>
      </c>
      <c r="BG21" s="39">
        <v>48.818897247314453</v>
      </c>
      <c r="BH21" s="39">
        <v>55.992507934570313</v>
      </c>
      <c r="BI21" s="39">
        <v>52.941177368164063</v>
      </c>
      <c r="BJ21" s="39">
        <v>53.409091949462891</v>
      </c>
      <c r="BK21" s="39">
        <v>52.032520294189453</v>
      </c>
      <c r="BL21" s="40">
        <f t="shared" si="15"/>
        <v>-1</v>
      </c>
      <c r="BM21" s="41" t="str">
        <f t="shared" si="16"/>
        <v>&gt;</v>
      </c>
      <c r="BN21" s="38">
        <v>53.571399999999997</v>
      </c>
      <c r="BO21" s="39">
        <v>51.020400000000002</v>
      </c>
      <c r="BP21" s="39">
        <v>50.515500000000003</v>
      </c>
      <c r="BQ21" s="39">
        <v>52.7273</v>
      </c>
      <c r="BR21" s="39">
        <v>53.6036</v>
      </c>
      <c r="BS21" s="39">
        <v>54.954999999999998</v>
      </c>
      <c r="BT21" s="39">
        <v>49.074100000000001</v>
      </c>
      <c r="BU21" s="39">
        <v>54.716999999999999</v>
      </c>
      <c r="BV21" s="39">
        <v>56.07476806640625</v>
      </c>
      <c r="BW21" s="39">
        <v>52.830188751220703</v>
      </c>
      <c r="BX21" s="39">
        <v>53.365383148193359</v>
      </c>
      <c r="BY21" s="39">
        <v>56.422019958496094</v>
      </c>
      <c r="BZ21" s="39">
        <v>49.545455932617188</v>
      </c>
      <c r="CA21" s="39">
        <v>48.636363983154297</v>
      </c>
      <c r="CB21" s="39">
        <v>50.471698760986328</v>
      </c>
      <c r="CC21" s="39">
        <v>51.851852416992187</v>
      </c>
      <c r="CD21" s="39">
        <v>53.738319396972656</v>
      </c>
      <c r="CE21" s="39">
        <v>50.467288970947266</v>
      </c>
      <c r="CF21" s="39">
        <v>45.28302001953125</v>
      </c>
      <c r="CG21" s="40">
        <f t="shared" si="17"/>
        <v>-1</v>
      </c>
      <c r="CH21" s="41" t="str">
        <f t="shared" si="18"/>
        <v>&lt;</v>
      </c>
      <c r="CI21" s="42">
        <v>56.122399999999999</v>
      </c>
      <c r="CJ21" s="43">
        <v>56.25</v>
      </c>
      <c r="CK21" s="43">
        <v>50.740099999999998</v>
      </c>
      <c r="CL21" s="43">
        <v>55.172400000000003</v>
      </c>
      <c r="CM21" s="43">
        <v>55.058</v>
      </c>
      <c r="CN21" s="43">
        <v>57.686100000000003</v>
      </c>
      <c r="CO21" s="43">
        <v>50.671100000000003</v>
      </c>
      <c r="CP21" s="43">
        <v>55.078800000000001</v>
      </c>
      <c r="CQ21" s="43">
        <v>55.584640502929687</v>
      </c>
      <c r="CR21" s="43">
        <v>58.289241790771484</v>
      </c>
      <c r="CS21" s="43">
        <v>51.773048400878906</v>
      </c>
      <c r="CT21" s="43">
        <v>56.083332061767578</v>
      </c>
      <c r="CU21" s="43">
        <v>53.006874084472656</v>
      </c>
      <c r="CV21" s="43">
        <v>54.608695983886719</v>
      </c>
      <c r="CW21" s="43">
        <v>50.543479919433594</v>
      </c>
      <c r="CX21" s="43">
        <v>56.042030334472656</v>
      </c>
      <c r="CY21" s="43">
        <v>53.602813720703125</v>
      </c>
      <c r="CZ21" s="43">
        <v>54.585536956787109</v>
      </c>
      <c r="DA21" s="43">
        <v>49.461399078369141</v>
      </c>
      <c r="DB21" s="40">
        <f t="shared" ref="DB21:DB24" si="22">IF(IF(ROUND(CV21,0)&gt;ROUND(CU21,0),1,IF(ROUND(CV21,0)=ROUND(CU21,0),0,-1))=0,"=",IF(ROUND(CV21,0)&gt;ROUND(CU21,0),1,IF(ROUND(CV21,0)=ROUND(CU21,0),0,-1)))</f>
        <v>1</v>
      </c>
      <c r="DC21" s="44" t="str">
        <f t="shared" si="20"/>
        <v>&gt;</v>
      </c>
      <c r="DE21" s="45">
        <f t="shared" si="5"/>
        <v>4.432300000000005</v>
      </c>
    </row>
    <row r="22" spans="1:109" ht="12.75" hidden="1" x14ac:dyDescent="0.2">
      <c r="A22" s="36" t="s">
        <v>43</v>
      </c>
      <c r="B22" s="37" t="s">
        <v>44</v>
      </c>
      <c r="C22" s="38">
        <v>81.313100000000006</v>
      </c>
      <c r="D22" s="39">
        <v>61.170200000000001</v>
      </c>
      <c r="E22" s="39">
        <v>60.100999999999999</v>
      </c>
      <c r="F22" s="39">
        <v>69.871799999999993</v>
      </c>
      <c r="G22" s="39">
        <v>67.261899999999997</v>
      </c>
      <c r="H22" s="39">
        <v>78.828800000000001</v>
      </c>
      <c r="I22" s="39">
        <v>69.791700000000006</v>
      </c>
      <c r="J22" s="39">
        <v>56.896599999999999</v>
      </c>
      <c r="K22" s="39">
        <v>72.395835876464844</v>
      </c>
      <c r="L22" s="39">
        <v>72.935783386230469</v>
      </c>
      <c r="M22" s="39">
        <v>67.676765441894531</v>
      </c>
      <c r="N22" s="39">
        <v>77.272727966308594</v>
      </c>
      <c r="O22" s="39">
        <v>74.019607543945313</v>
      </c>
      <c r="P22" s="39">
        <v>78.865982055664063</v>
      </c>
      <c r="Q22" s="39">
        <v>73.863639831542969</v>
      </c>
      <c r="R22" s="39">
        <v>75.274726867675781</v>
      </c>
      <c r="S22" s="39">
        <v>74.175827026367188</v>
      </c>
      <c r="T22" s="39">
        <v>69.565216064453125</v>
      </c>
      <c r="U22" s="39">
        <v>67.788459777832031</v>
      </c>
      <c r="V22" s="40">
        <f t="shared" si="11"/>
        <v>-1</v>
      </c>
      <c r="W22" s="41" t="str">
        <f t="shared" si="12"/>
        <v>&gt;</v>
      </c>
      <c r="X22" s="39"/>
      <c r="Y22" s="39"/>
      <c r="Z22" s="39"/>
      <c r="AA22" s="39">
        <v>67.1053</v>
      </c>
      <c r="AB22" s="39">
        <v>71.311499999999995</v>
      </c>
      <c r="AC22" s="39">
        <v>73.706900000000005</v>
      </c>
      <c r="AD22" s="39">
        <v>64.018699999999995</v>
      </c>
      <c r="AE22" s="39">
        <v>67.307693481445312</v>
      </c>
      <c r="AF22" s="39">
        <v>64.76190185546875</v>
      </c>
      <c r="AG22" s="39">
        <v>76.595741271972656</v>
      </c>
      <c r="AH22" s="39">
        <v>60.891090393066406</v>
      </c>
      <c r="AI22" s="39">
        <v>75.423728942871094</v>
      </c>
      <c r="AJ22" s="39">
        <v>61.428569793701172</v>
      </c>
      <c r="AK22" s="39">
        <v>71.568626403808594</v>
      </c>
      <c r="AL22" s="39">
        <v>60.679611206054688</v>
      </c>
      <c r="AM22" s="39">
        <v>72.815536499023437</v>
      </c>
      <c r="AN22" s="39">
        <v>69.696968078613281</v>
      </c>
      <c r="AO22" s="39">
        <v>70.192306518554688</v>
      </c>
      <c r="AP22" s="39">
        <v>56.5</v>
      </c>
      <c r="AQ22" s="40">
        <f t="shared" si="13"/>
        <v>-1</v>
      </c>
      <c r="AR22" s="41" t="str">
        <f t="shared" si="14"/>
        <v>&gt;</v>
      </c>
      <c r="AS22" s="38">
        <v>69.188199999999995</v>
      </c>
      <c r="AT22" s="39">
        <v>62.323900000000002</v>
      </c>
      <c r="AU22" s="39">
        <v>56.701000000000001</v>
      </c>
      <c r="AV22" s="39">
        <v>64.821399999999997</v>
      </c>
      <c r="AW22" s="39">
        <v>67.482500000000002</v>
      </c>
      <c r="AX22" s="39">
        <v>69.175600000000003</v>
      </c>
      <c r="AY22" s="39">
        <v>62.5</v>
      </c>
      <c r="AZ22" s="39">
        <v>61.818199999999997</v>
      </c>
      <c r="BA22" s="39">
        <v>63.068180084228516</v>
      </c>
      <c r="BB22" s="39">
        <v>65.310073852539063</v>
      </c>
      <c r="BC22" s="39">
        <v>56.177604675292969</v>
      </c>
      <c r="BD22" s="39">
        <v>65.458015441894531</v>
      </c>
      <c r="BE22" s="39">
        <v>65.779464721679688</v>
      </c>
      <c r="BF22" s="39">
        <v>63.0859375</v>
      </c>
      <c r="BG22" s="39">
        <v>57.677165985107422</v>
      </c>
      <c r="BH22" s="39">
        <v>64.232208251953125</v>
      </c>
      <c r="BI22" s="39">
        <v>64.154411315917969</v>
      </c>
      <c r="BJ22" s="39">
        <v>59.659091949462891</v>
      </c>
      <c r="BK22" s="39">
        <v>58.536586761474609</v>
      </c>
      <c r="BL22" s="40">
        <f t="shared" si="15"/>
        <v>-1</v>
      </c>
      <c r="BM22" s="41" t="str">
        <f t="shared" si="16"/>
        <v>&gt;</v>
      </c>
      <c r="BN22" s="38">
        <v>68.877600000000001</v>
      </c>
      <c r="BO22" s="39">
        <v>59.693899999999999</v>
      </c>
      <c r="BP22" s="39">
        <v>53.092799999999997</v>
      </c>
      <c r="BQ22" s="39">
        <v>61.4679</v>
      </c>
      <c r="BR22" s="39">
        <v>70.270300000000006</v>
      </c>
      <c r="BS22" s="39">
        <v>69.369399999999999</v>
      </c>
      <c r="BT22" s="39">
        <v>60.648099999999999</v>
      </c>
      <c r="BU22" s="39">
        <v>64.622600000000006</v>
      </c>
      <c r="BV22" s="39">
        <v>69.158882141113281</v>
      </c>
      <c r="BW22" s="39">
        <v>64.15093994140625</v>
      </c>
      <c r="BX22" s="39">
        <v>58.173076629638672</v>
      </c>
      <c r="BY22" s="39">
        <v>68.807342529296875</v>
      </c>
      <c r="BZ22" s="39">
        <v>65.454544067382813</v>
      </c>
      <c r="CA22" s="39">
        <v>65.909088134765625</v>
      </c>
      <c r="CB22" s="39">
        <v>59.433963775634766</v>
      </c>
      <c r="CC22" s="39">
        <v>62.5</v>
      </c>
      <c r="CD22" s="39">
        <v>65.887847900390625</v>
      </c>
      <c r="CE22" s="39">
        <v>64.485984802246094</v>
      </c>
      <c r="CF22" s="39">
        <v>57.075469970703125</v>
      </c>
      <c r="CG22" s="40">
        <f t="shared" si="17"/>
        <v>-1</v>
      </c>
      <c r="CH22" s="41" t="str">
        <f t="shared" si="18"/>
        <v>&gt;</v>
      </c>
      <c r="CI22" s="42">
        <v>71.938800000000001</v>
      </c>
      <c r="CJ22" s="43">
        <v>63.198</v>
      </c>
      <c r="CK22" s="43">
        <v>56.9193</v>
      </c>
      <c r="CL22" s="43">
        <v>65.429000000000002</v>
      </c>
      <c r="CM22" s="43">
        <v>68.739599999999996</v>
      </c>
      <c r="CN22" s="43">
        <v>71.799000000000007</v>
      </c>
      <c r="CO22" s="43">
        <v>63.613399999999999</v>
      </c>
      <c r="CP22" s="43">
        <v>62.587400000000002</v>
      </c>
      <c r="CQ22" s="43">
        <v>66.083915710449219</v>
      </c>
      <c r="CR22" s="43">
        <v>68.430335998535156</v>
      </c>
      <c r="CS22" s="43">
        <v>59.413852691650391</v>
      </c>
      <c r="CT22" s="43">
        <v>70.166664123535156</v>
      </c>
      <c r="CU22" s="43">
        <v>66.379310607910156</v>
      </c>
      <c r="CV22" s="43">
        <v>67.421600341796875</v>
      </c>
      <c r="CW22" s="43">
        <v>61.161525726318359</v>
      </c>
      <c r="CX22" s="43">
        <v>67.192985534667969</v>
      </c>
      <c r="CY22" s="43">
        <v>67.047454833984375</v>
      </c>
      <c r="CZ22" s="43">
        <v>64.109344482421875</v>
      </c>
      <c r="DA22" s="43">
        <v>59.622303009033203</v>
      </c>
      <c r="DB22" s="40">
        <f t="shared" si="22"/>
        <v>1</v>
      </c>
      <c r="DC22" s="44" t="str">
        <f t="shared" si="20"/>
        <v>&gt;</v>
      </c>
      <c r="DE22" s="45">
        <f t="shared" si="5"/>
        <v>8.5097000000000023</v>
      </c>
    </row>
    <row r="23" spans="1:109" ht="12.75" hidden="1" x14ac:dyDescent="0.2">
      <c r="A23" s="36" t="s">
        <v>41</v>
      </c>
      <c r="B23" s="37" t="s">
        <v>42</v>
      </c>
      <c r="C23" s="38">
        <v>77.2727</v>
      </c>
      <c r="D23" s="39">
        <v>51.595700000000001</v>
      </c>
      <c r="E23" s="39">
        <v>50</v>
      </c>
      <c r="F23" s="39">
        <v>60.897399999999998</v>
      </c>
      <c r="G23" s="39">
        <v>66.071399999999997</v>
      </c>
      <c r="H23" s="39">
        <v>72.321399999999997</v>
      </c>
      <c r="I23" s="39">
        <v>62.371099999999998</v>
      </c>
      <c r="J23" s="39">
        <v>48.8506</v>
      </c>
      <c r="K23" s="39">
        <v>69.473686218261719</v>
      </c>
      <c r="L23" s="39">
        <v>68.807342529296875</v>
      </c>
      <c r="M23" s="39">
        <v>63.636363983154297</v>
      </c>
      <c r="N23" s="39">
        <v>70.909088134765625</v>
      </c>
      <c r="O23" s="39">
        <v>65.686271667480469</v>
      </c>
      <c r="P23" s="39">
        <v>69.072166442871094</v>
      </c>
      <c r="Q23" s="39">
        <v>68.75</v>
      </c>
      <c r="R23" s="39">
        <v>67.032966613769531</v>
      </c>
      <c r="S23" s="39">
        <v>64.835166931152344</v>
      </c>
      <c r="T23" s="39">
        <v>58.695652008056641</v>
      </c>
      <c r="U23" s="39">
        <v>57.692306518554688</v>
      </c>
      <c r="V23" s="40">
        <f t="shared" si="11"/>
        <v>-1</v>
      </c>
      <c r="W23" s="41" t="str">
        <f t="shared" si="12"/>
        <v>&gt;</v>
      </c>
      <c r="X23" s="39"/>
      <c r="Y23" s="39"/>
      <c r="Z23" s="39"/>
      <c r="AA23" s="39">
        <v>64.782600000000002</v>
      </c>
      <c r="AB23" s="39">
        <v>70.901600000000002</v>
      </c>
      <c r="AC23" s="39">
        <v>69.827600000000004</v>
      </c>
      <c r="AD23" s="39">
        <v>58.333300000000001</v>
      </c>
      <c r="AE23" s="39">
        <v>63.461540222167969</v>
      </c>
      <c r="AF23" s="39">
        <v>65.23809814453125</v>
      </c>
      <c r="AG23" s="39">
        <v>76.063827514648437</v>
      </c>
      <c r="AH23" s="39">
        <v>61.274509429931641</v>
      </c>
      <c r="AI23" s="39">
        <v>74.152542114257813</v>
      </c>
      <c r="AJ23" s="39">
        <v>58.018867492675781</v>
      </c>
      <c r="AK23" s="39">
        <v>73.529411315917969</v>
      </c>
      <c r="AL23" s="39">
        <v>60.194175720214844</v>
      </c>
      <c r="AM23" s="39">
        <v>75</v>
      </c>
      <c r="AN23" s="39">
        <v>69.38775634765625</v>
      </c>
      <c r="AO23" s="39">
        <v>69.711540222167969</v>
      </c>
      <c r="AP23" s="39">
        <v>52</v>
      </c>
      <c r="AQ23" s="40">
        <f t="shared" si="13"/>
        <v>-1</v>
      </c>
      <c r="AR23" s="41" t="str">
        <f t="shared" si="14"/>
        <v>&gt;</v>
      </c>
      <c r="AS23" s="38">
        <v>61.213200000000001</v>
      </c>
      <c r="AT23" s="39">
        <v>53.697200000000002</v>
      </c>
      <c r="AU23" s="39">
        <v>49.140900000000002</v>
      </c>
      <c r="AV23" s="39">
        <v>59.319000000000003</v>
      </c>
      <c r="AW23" s="39">
        <v>64.160799999999995</v>
      </c>
      <c r="AX23" s="39">
        <v>63.620100000000001</v>
      </c>
      <c r="AY23" s="39">
        <v>57.746499999999997</v>
      </c>
      <c r="AZ23" s="39">
        <v>56.7273</v>
      </c>
      <c r="BA23" s="39">
        <v>58.522727966308594</v>
      </c>
      <c r="BB23" s="39">
        <v>60.465114593505859</v>
      </c>
      <c r="BC23" s="39">
        <v>50</v>
      </c>
      <c r="BD23" s="39">
        <v>59.541984558105469</v>
      </c>
      <c r="BE23" s="39">
        <v>59.315589904785156</v>
      </c>
      <c r="BF23" s="39">
        <v>56.274509429931641</v>
      </c>
      <c r="BG23" s="39">
        <v>49.0157470703125</v>
      </c>
      <c r="BH23" s="39">
        <v>59.925094604492187</v>
      </c>
      <c r="BI23" s="39">
        <v>57.904411315917969</v>
      </c>
      <c r="BJ23" s="39">
        <v>56.06060791015625</v>
      </c>
      <c r="BK23" s="39">
        <v>53.861789703369141</v>
      </c>
      <c r="BL23" s="40">
        <f t="shared" si="15"/>
        <v>-1</v>
      </c>
      <c r="BM23" s="41" t="str">
        <f t="shared" si="16"/>
        <v>&gt;</v>
      </c>
      <c r="BN23" s="38">
        <v>59.183700000000002</v>
      </c>
      <c r="BO23" s="39">
        <v>54.081600000000002</v>
      </c>
      <c r="BP23" s="39">
        <v>46.907200000000003</v>
      </c>
      <c r="BQ23" s="39">
        <v>55.909100000000002</v>
      </c>
      <c r="BR23" s="39">
        <v>68.468500000000006</v>
      </c>
      <c r="BS23" s="39">
        <v>65.765799999999999</v>
      </c>
      <c r="BT23" s="39">
        <v>59.259300000000003</v>
      </c>
      <c r="BU23" s="39">
        <v>60.377400000000002</v>
      </c>
      <c r="BV23" s="39">
        <v>65.420562744140625</v>
      </c>
      <c r="BW23" s="39">
        <v>59.433963775634766</v>
      </c>
      <c r="BX23" s="39">
        <v>54.326923370361328</v>
      </c>
      <c r="BY23" s="39">
        <v>64.678901672363281</v>
      </c>
      <c r="BZ23" s="39">
        <v>60.909091949462891</v>
      </c>
      <c r="CA23" s="39">
        <v>60.909091949462891</v>
      </c>
      <c r="CB23" s="39">
        <v>56.603775024414063</v>
      </c>
      <c r="CC23" s="39">
        <v>55.555557250976562</v>
      </c>
      <c r="CD23" s="39">
        <v>62.6168212890625</v>
      </c>
      <c r="CE23" s="39">
        <v>56.542057037353516</v>
      </c>
      <c r="CF23" s="39">
        <v>52.830188751220703</v>
      </c>
      <c r="CG23" s="40">
        <f t="shared" si="17"/>
        <v>-1</v>
      </c>
      <c r="CH23" s="41" t="str">
        <f t="shared" si="18"/>
        <v>&gt;</v>
      </c>
      <c r="CI23" s="42">
        <v>65.1952</v>
      </c>
      <c r="CJ23" s="43">
        <v>55.152000000000001</v>
      </c>
      <c r="CK23" s="43">
        <v>50.164700000000003</v>
      </c>
      <c r="CL23" s="43">
        <v>59.884700000000002</v>
      </c>
      <c r="CM23" s="43">
        <v>66.583699999999993</v>
      </c>
      <c r="CN23" s="43">
        <v>66.747600000000006</v>
      </c>
      <c r="CO23" s="43">
        <v>58.877699999999997</v>
      </c>
      <c r="CP23" s="43">
        <v>57.430100000000003</v>
      </c>
      <c r="CQ23" s="43">
        <v>62.872154235839844</v>
      </c>
      <c r="CR23" s="43">
        <v>64.462081909179688</v>
      </c>
      <c r="CS23" s="43">
        <v>55.230495452880859</v>
      </c>
      <c r="CT23" s="43">
        <v>65.5</v>
      </c>
      <c r="CU23" s="43">
        <v>60.499137878417969</v>
      </c>
      <c r="CV23" s="43">
        <v>62.129146575927734</v>
      </c>
      <c r="CW23" s="43">
        <v>55.716876983642578</v>
      </c>
      <c r="CX23" s="43">
        <v>62.959720611572266</v>
      </c>
      <c r="CY23" s="43">
        <v>61.883804321289063</v>
      </c>
      <c r="CZ23" s="43">
        <v>59.082893371582031</v>
      </c>
      <c r="DA23" s="43">
        <v>54.046764373779297</v>
      </c>
      <c r="DB23" s="40">
        <f t="shared" si="22"/>
        <v>1</v>
      </c>
      <c r="DC23" s="44" t="str">
        <f t="shared" si="20"/>
        <v>&gt;</v>
      </c>
      <c r="DE23" s="45">
        <f t="shared" si="5"/>
        <v>9.7199999999999989</v>
      </c>
    </row>
    <row r="24" spans="1:109" ht="12.75" hidden="1" x14ac:dyDescent="0.2">
      <c r="A24" s="36" t="s">
        <v>39</v>
      </c>
      <c r="B24" s="46" t="s">
        <v>40</v>
      </c>
      <c r="C24" s="47">
        <v>66.666700000000006</v>
      </c>
      <c r="D24" s="48">
        <v>39.893599999999999</v>
      </c>
      <c r="E24" s="48">
        <v>42.929299999999998</v>
      </c>
      <c r="F24" s="48">
        <v>55.1282</v>
      </c>
      <c r="G24" s="48">
        <v>69.047600000000003</v>
      </c>
      <c r="H24" s="48">
        <v>75.446399999999997</v>
      </c>
      <c r="I24" s="48">
        <v>67.1875</v>
      </c>
      <c r="J24" s="48">
        <v>41.2791</v>
      </c>
      <c r="K24" s="48">
        <v>62.105262756347656</v>
      </c>
      <c r="L24" s="48">
        <v>63.888889312744141</v>
      </c>
      <c r="M24" s="48">
        <v>55.61224365234375</v>
      </c>
      <c r="N24" s="48">
        <v>55</v>
      </c>
      <c r="O24" s="48">
        <v>59.900989532470703</v>
      </c>
      <c r="P24" s="48">
        <v>70.103096008300781</v>
      </c>
      <c r="Q24" s="48">
        <v>75</v>
      </c>
      <c r="R24" s="48">
        <v>66.483512878417969</v>
      </c>
      <c r="S24" s="48">
        <v>65.384613037109375</v>
      </c>
      <c r="T24" s="48">
        <v>46.195652008056641</v>
      </c>
      <c r="U24" s="48">
        <v>52.884616851806641</v>
      </c>
      <c r="V24" s="49">
        <f t="shared" si="11"/>
        <v>1</v>
      </c>
      <c r="W24" s="50" t="str">
        <f t="shared" si="12"/>
        <v>&gt;</v>
      </c>
      <c r="X24" s="48"/>
      <c r="Y24" s="48"/>
      <c r="Z24" s="48"/>
      <c r="AA24" s="48">
        <v>63.043500000000002</v>
      </c>
      <c r="AB24" s="48">
        <v>69.262299999999996</v>
      </c>
      <c r="AC24" s="48">
        <v>71.982799999999997</v>
      </c>
      <c r="AD24" s="48">
        <v>56.481499999999997</v>
      </c>
      <c r="AE24" s="48">
        <v>55.288459777832031</v>
      </c>
      <c r="AF24" s="48">
        <v>59.615383148193359</v>
      </c>
      <c r="AG24" s="48">
        <v>71.808509826660156</v>
      </c>
      <c r="AH24" s="48">
        <v>57.352939605712891</v>
      </c>
      <c r="AI24" s="48">
        <v>61.965812683105469</v>
      </c>
      <c r="AJ24" s="48">
        <v>57.943923950195312</v>
      </c>
      <c r="AK24" s="48">
        <v>65.533981323242188</v>
      </c>
      <c r="AL24" s="48">
        <v>59.708736419677734</v>
      </c>
      <c r="AM24" s="48">
        <v>65.533981323242188</v>
      </c>
      <c r="AN24" s="48">
        <v>63.636363983154297</v>
      </c>
      <c r="AO24" s="48">
        <v>54.807693481445313</v>
      </c>
      <c r="AP24" s="48">
        <v>56.5</v>
      </c>
      <c r="AQ24" s="49">
        <f t="shared" si="13"/>
        <v>1</v>
      </c>
      <c r="AR24" s="41" t="str">
        <f t="shared" si="14"/>
        <v>&gt;</v>
      </c>
      <c r="AS24" s="47">
        <v>48.713200000000001</v>
      </c>
      <c r="AT24" s="48">
        <v>46.831000000000003</v>
      </c>
      <c r="AU24" s="48">
        <v>42.096200000000003</v>
      </c>
      <c r="AV24" s="48">
        <v>53.736699999999999</v>
      </c>
      <c r="AW24" s="48">
        <v>66.433599999999998</v>
      </c>
      <c r="AX24" s="48">
        <v>69.354799999999997</v>
      </c>
      <c r="AY24" s="48">
        <v>59.331000000000003</v>
      </c>
      <c r="AZ24" s="48">
        <v>45.454500000000003</v>
      </c>
      <c r="BA24" s="48">
        <v>50.190113067626953</v>
      </c>
      <c r="BB24" s="48">
        <v>56.589145660400391</v>
      </c>
      <c r="BC24" s="48">
        <v>43.050193786621094</v>
      </c>
      <c r="BD24" s="48">
        <v>43.893131256103516</v>
      </c>
      <c r="BE24" s="48">
        <v>53.992397308349609</v>
      </c>
      <c r="BF24" s="48">
        <v>49.803920745849609</v>
      </c>
      <c r="BG24" s="48">
        <v>55.905509948730469</v>
      </c>
      <c r="BH24" s="48">
        <v>58.988765716552734</v>
      </c>
      <c r="BI24" s="48">
        <v>49.264705657958984</v>
      </c>
      <c r="BJ24" s="48">
        <v>49.053031921386719</v>
      </c>
      <c r="BK24" s="48">
        <v>48.983737945556641</v>
      </c>
      <c r="BL24" s="49" t="str">
        <f t="shared" si="15"/>
        <v>=</v>
      </c>
      <c r="BM24" s="41" t="str">
        <f t="shared" si="16"/>
        <v>&lt;</v>
      </c>
      <c r="BN24" s="47">
        <v>49.489800000000002</v>
      </c>
      <c r="BO24" s="48">
        <v>43.3673</v>
      </c>
      <c r="BP24" s="48">
        <v>38.659799999999997</v>
      </c>
      <c r="BQ24" s="48">
        <v>50.454500000000003</v>
      </c>
      <c r="BR24" s="48">
        <v>63.963999999999999</v>
      </c>
      <c r="BS24" s="48">
        <v>68.918899999999994</v>
      </c>
      <c r="BT24" s="48">
        <v>61.574100000000001</v>
      </c>
      <c r="BU24" s="48">
        <v>53.773600000000002</v>
      </c>
      <c r="BV24" s="48">
        <v>54.672897338867188</v>
      </c>
      <c r="BW24" s="48">
        <v>47.641510009765625</v>
      </c>
      <c r="BX24" s="48">
        <v>40.384616851806641</v>
      </c>
      <c r="BY24" s="48">
        <v>42.201835632324219</v>
      </c>
      <c r="BZ24" s="48">
        <v>52.727272033691406</v>
      </c>
      <c r="CA24" s="48">
        <v>55.454544067382812</v>
      </c>
      <c r="CB24" s="48">
        <v>55.188678741455078</v>
      </c>
      <c r="CC24" s="48">
        <v>58.796295166015625</v>
      </c>
      <c r="CD24" s="48">
        <v>59.345794677734375</v>
      </c>
      <c r="CE24" s="48">
        <v>55.607475280761719</v>
      </c>
      <c r="CF24" s="48">
        <v>54.71697998046875</v>
      </c>
      <c r="CG24" s="49">
        <f t="shared" si="17"/>
        <v>-1</v>
      </c>
      <c r="CH24" s="41" t="str">
        <f t="shared" si="18"/>
        <v>&gt;</v>
      </c>
      <c r="CI24" s="51">
        <v>55.093400000000003</v>
      </c>
      <c r="CJ24" s="52">
        <v>46.954300000000003</v>
      </c>
      <c r="CK24" s="52">
        <v>43.811900000000001</v>
      </c>
      <c r="CL24" s="52">
        <v>55.2545</v>
      </c>
      <c r="CM24" s="52">
        <v>66.915400000000005</v>
      </c>
      <c r="CN24" s="52">
        <v>70.873800000000003</v>
      </c>
      <c r="CO24" s="52">
        <v>60.486600000000003</v>
      </c>
      <c r="CP24" s="52">
        <v>48.161099999999998</v>
      </c>
      <c r="CQ24" s="52">
        <v>54.745166778564453</v>
      </c>
      <c r="CR24" s="52">
        <v>58.83392333984375</v>
      </c>
      <c r="CS24" s="52">
        <v>47.335700988769531</v>
      </c>
      <c r="CT24" s="52">
        <v>49.165275573730469</v>
      </c>
      <c r="CU24" s="52">
        <v>55.507743835449219</v>
      </c>
      <c r="CV24" s="52">
        <v>56.968639373779297</v>
      </c>
      <c r="CW24" s="52">
        <v>59.528129577636719</v>
      </c>
      <c r="CX24" s="52">
        <v>61.315788269042969</v>
      </c>
      <c r="CY24" s="52">
        <v>56.239017486572266</v>
      </c>
      <c r="CZ24" s="52">
        <v>50.8818359375</v>
      </c>
      <c r="DA24" s="52">
        <v>52.158271789550781</v>
      </c>
      <c r="DB24" s="49">
        <f t="shared" si="22"/>
        <v>1</v>
      </c>
      <c r="DC24" s="53" t="str">
        <f t="shared" si="20"/>
        <v>&gt;</v>
      </c>
      <c r="DE24" s="45">
        <f t="shared" si="5"/>
        <v>11.442599999999999</v>
      </c>
    </row>
    <row r="25" spans="1:109" x14ac:dyDescent="0.2">
      <c r="B25" s="31" t="s">
        <v>49</v>
      </c>
      <c r="C25" s="54"/>
      <c r="D25" s="55"/>
      <c r="E25" s="55"/>
      <c r="F25" s="55"/>
      <c r="G25" s="55"/>
      <c r="H25" s="55"/>
      <c r="I25" s="55"/>
      <c r="J25" s="55"/>
      <c r="K25" s="55"/>
      <c r="L25" s="55"/>
      <c r="M25" s="55"/>
      <c r="N25" s="55"/>
      <c r="O25" s="55"/>
      <c r="P25" s="55"/>
      <c r="Q25" s="55"/>
      <c r="R25" s="55"/>
      <c r="S25" s="55"/>
      <c r="T25" s="55"/>
      <c r="U25" s="55"/>
      <c r="V25" s="56"/>
      <c r="W25" s="57"/>
      <c r="X25" s="55"/>
      <c r="Y25" s="55"/>
      <c r="Z25" s="55"/>
      <c r="AA25" s="55"/>
      <c r="AB25" s="55"/>
      <c r="AC25" s="55"/>
      <c r="AD25" s="55"/>
      <c r="AE25" s="55"/>
      <c r="AF25" s="55"/>
      <c r="AG25" s="55"/>
      <c r="AH25" s="55"/>
      <c r="AI25" s="55"/>
      <c r="AJ25" s="55"/>
      <c r="AK25" s="55"/>
      <c r="AL25" s="55"/>
      <c r="AM25" s="55"/>
      <c r="AN25" s="55"/>
      <c r="AO25" s="55"/>
      <c r="AP25" s="55"/>
      <c r="AQ25" s="56"/>
      <c r="AR25" s="57"/>
      <c r="AS25" s="54"/>
      <c r="AT25" s="55"/>
      <c r="AU25" s="55"/>
      <c r="AV25" s="55"/>
      <c r="AW25" s="55"/>
      <c r="AX25" s="55"/>
      <c r="AY25" s="55"/>
      <c r="AZ25" s="55"/>
      <c r="BA25" s="55"/>
      <c r="BB25" s="55"/>
      <c r="BC25" s="55"/>
      <c r="BD25" s="55"/>
      <c r="BE25" s="55"/>
      <c r="BF25" s="55"/>
      <c r="BG25" s="55"/>
      <c r="BH25" s="55"/>
      <c r="BI25" s="55"/>
      <c r="BJ25" s="55"/>
      <c r="BK25" s="55"/>
      <c r="BL25" s="56"/>
      <c r="BM25" s="57"/>
      <c r="BN25" s="54"/>
      <c r="BO25" s="55"/>
      <c r="BP25" s="55"/>
      <c r="BQ25" s="55"/>
      <c r="BR25" s="55"/>
      <c r="BS25" s="55"/>
      <c r="BT25" s="55"/>
      <c r="BU25" s="55"/>
      <c r="BV25" s="55"/>
      <c r="BW25" s="55"/>
      <c r="BX25" s="55"/>
      <c r="BY25" s="55"/>
      <c r="BZ25" s="55"/>
      <c r="CA25" s="55"/>
      <c r="CB25" s="55"/>
      <c r="CC25" s="55"/>
      <c r="CD25" s="55"/>
      <c r="CE25" s="55"/>
      <c r="CF25" s="55"/>
      <c r="CG25" s="56"/>
      <c r="CH25" s="57"/>
      <c r="CI25" s="54"/>
      <c r="CJ25" s="55"/>
      <c r="CK25" s="55"/>
      <c r="CL25" s="55"/>
      <c r="CM25" s="55"/>
      <c r="CN25" s="55"/>
      <c r="CO25" s="55"/>
      <c r="CP25" s="55"/>
      <c r="CQ25" s="55"/>
      <c r="CR25" s="55"/>
      <c r="CS25" s="55"/>
      <c r="CT25" s="55"/>
      <c r="CU25" s="55"/>
      <c r="CV25" s="55"/>
      <c r="CW25" s="55"/>
      <c r="CX25" s="55"/>
      <c r="CY25" s="55"/>
      <c r="CZ25" s="55"/>
      <c r="DA25" s="55"/>
      <c r="DB25" s="56" t="str">
        <f t="shared" si="10"/>
        <v>=</v>
      </c>
      <c r="DC25" s="58"/>
      <c r="DE25" s="45"/>
    </row>
    <row r="26" spans="1:109" ht="12.75" x14ac:dyDescent="0.2">
      <c r="A26" s="36" t="s">
        <v>50</v>
      </c>
      <c r="B26" s="37" t="s">
        <v>51</v>
      </c>
      <c r="C26" s="38">
        <v>61.616199999999999</v>
      </c>
      <c r="D26" s="39">
        <v>63.297899999999998</v>
      </c>
      <c r="E26" s="39">
        <v>58.080800000000004</v>
      </c>
      <c r="F26" s="39">
        <v>58.974400000000003</v>
      </c>
      <c r="G26" s="39">
        <v>60.119</v>
      </c>
      <c r="H26" s="39">
        <v>65.178600000000003</v>
      </c>
      <c r="I26" s="39">
        <v>66.494799999999998</v>
      </c>
      <c r="J26" s="39">
        <v>60.4651</v>
      </c>
      <c r="K26" s="39">
        <v>64.948455810546875</v>
      </c>
      <c r="L26" s="39">
        <v>62.385322570800781</v>
      </c>
      <c r="M26" s="39">
        <v>70.707069396972656</v>
      </c>
      <c r="N26" s="39">
        <v>68.636360168457031</v>
      </c>
      <c r="O26" s="39">
        <v>65.686271667480469</v>
      </c>
      <c r="P26" s="39">
        <v>70.618553161621094</v>
      </c>
      <c r="Q26" s="39">
        <v>64.204544067382812</v>
      </c>
      <c r="R26" s="39">
        <v>70.879119873046875</v>
      </c>
      <c r="S26" s="39">
        <v>71.428573608398438</v>
      </c>
      <c r="T26" s="39">
        <v>72.282608032226562</v>
      </c>
      <c r="U26" s="39">
        <v>66.826919555664062</v>
      </c>
      <c r="V26" s="40">
        <f t="shared" ref="V26:V27" si="23">IF(IF(ROUND(U26,0)&gt;ROUND(T26,0),1,IF(ROUND(U26,0)=ROUND(T26,0),0,-1))=0,"=",IF(ROUND(U26,0)&gt;ROUND(T26,0),1,IF(ROUND(U26,0)=ROUND(T26,0),0,-1)))</f>
        <v>-1</v>
      </c>
      <c r="W26" s="41" t="str">
        <f>IF(U26&gt;50,"&gt;",IF(U26&lt;50,"&lt;","="))</f>
        <v>&gt;</v>
      </c>
      <c r="X26" s="39"/>
      <c r="Y26" s="39"/>
      <c r="Z26" s="39"/>
      <c r="AA26" s="39">
        <v>61.739100000000001</v>
      </c>
      <c r="AB26" s="39">
        <v>57.377000000000002</v>
      </c>
      <c r="AC26" s="39">
        <v>59.051699999999997</v>
      </c>
      <c r="AD26" s="39">
        <v>55.555599999999998</v>
      </c>
      <c r="AE26" s="39">
        <v>52.403846740722656</v>
      </c>
      <c r="AF26" s="39">
        <v>52.380950927734375</v>
      </c>
      <c r="AG26" s="39">
        <v>51.595745086669922</v>
      </c>
      <c r="AH26" s="39">
        <v>57.843135833740234</v>
      </c>
      <c r="AI26" s="39">
        <v>59.745761871337891</v>
      </c>
      <c r="AJ26" s="39">
        <v>52.803737640380859</v>
      </c>
      <c r="AK26" s="39">
        <v>56.796115875244141</v>
      </c>
      <c r="AL26" s="39">
        <v>58.173076629638672</v>
      </c>
      <c r="AM26" s="39">
        <v>53.846153259277344</v>
      </c>
      <c r="AN26" s="39">
        <v>54.0404052734375</v>
      </c>
      <c r="AO26" s="39">
        <v>54.807693481445313</v>
      </c>
      <c r="AP26" s="39">
        <v>57.425743103027344</v>
      </c>
      <c r="AQ26" s="40">
        <f t="shared" ref="AQ26:AQ27" si="24">IF(IF(ROUND(AP26,0)&gt;ROUND(AO26,0),1,IF(ROUND(AP26,0)=ROUND(AO26,0),0,-1))=0,"=",IF(ROUND(AP26,0)&gt;ROUND(AO26,0),1,IF(ROUND(AP26,0)=ROUND(AO26,0),0,-1)))</f>
        <v>1</v>
      </c>
      <c r="AR26" s="41" t="str">
        <f>IF(ROUND(AP26,0)&gt;50,"&gt;",IF(ROUND(AP26,0)&lt;50,"&lt;","="))</f>
        <v>&gt;</v>
      </c>
      <c r="AS26" s="38">
        <v>59.926499999999997</v>
      </c>
      <c r="AT26" s="39">
        <v>64.964799999999997</v>
      </c>
      <c r="AU26" s="39">
        <v>61.9863</v>
      </c>
      <c r="AV26" s="39">
        <v>62.9893</v>
      </c>
      <c r="AW26" s="39">
        <v>64.510499999999993</v>
      </c>
      <c r="AX26" s="39">
        <v>65.233000000000004</v>
      </c>
      <c r="AY26" s="39">
        <v>67.253500000000003</v>
      </c>
      <c r="AZ26" s="39">
        <v>63.818199999999997</v>
      </c>
      <c r="BA26" s="39">
        <v>63.257575988769531</v>
      </c>
      <c r="BB26" s="39">
        <v>61.821704864501953</v>
      </c>
      <c r="BC26" s="39">
        <v>61.389961242675781</v>
      </c>
      <c r="BD26" s="39">
        <v>60.114501953125</v>
      </c>
      <c r="BE26" s="39">
        <v>64.638786315917969</v>
      </c>
      <c r="BF26" s="39">
        <v>65.0390625</v>
      </c>
      <c r="BG26" s="39">
        <v>64.96063232421875</v>
      </c>
      <c r="BH26" s="39">
        <v>63.67041015625</v>
      </c>
      <c r="BI26" s="39">
        <v>62.867645263671875</v>
      </c>
      <c r="BJ26" s="39">
        <v>62.878787994384766</v>
      </c>
      <c r="BK26" s="39">
        <v>61.585365295410156</v>
      </c>
      <c r="BL26" s="40">
        <f t="shared" ref="BL26:BL27" si="25">IF(IF(ROUND(BK26,0)&gt;ROUND(BJ26,0),1,IF(ROUND(BK26,0)=ROUND(BJ26,0),0,-1))=0,"=",IF(ROUND(BK26,0)&gt;ROUND(BJ26,0),1,IF(ROUND(BK26,0)=ROUND(BJ26,0),0,-1)))</f>
        <v>-1</v>
      </c>
      <c r="BM26" s="41" t="str">
        <f>IF(ROUND(BK26,0)&gt;50,"&gt;",IF(ROUND(BK26,0)&lt;50,"&lt;","="))</f>
        <v>&gt;</v>
      </c>
      <c r="BN26" s="38">
        <v>67.346900000000005</v>
      </c>
      <c r="BO26" s="39">
        <v>71.428600000000003</v>
      </c>
      <c r="BP26" s="39">
        <v>67.010300000000001</v>
      </c>
      <c r="BQ26" s="39">
        <v>62.7273</v>
      </c>
      <c r="BR26" s="39">
        <v>69.819800000000001</v>
      </c>
      <c r="BS26" s="39">
        <v>66.216200000000001</v>
      </c>
      <c r="BT26" s="39">
        <v>62.5</v>
      </c>
      <c r="BU26" s="39">
        <v>65.238100000000003</v>
      </c>
      <c r="BV26" s="39">
        <v>63.084110260009766</v>
      </c>
      <c r="BW26" s="39">
        <v>62.735847473144531</v>
      </c>
      <c r="BX26" s="39">
        <v>65.384613037109375</v>
      </c>
      <c r="BY26" s="39">
        <v>62.385322570800781</v>
      </c>
      <c r="BZ26" s="39">
        <v>63.636363983154297</v>
      </c>
      <c r="CA26" s="39">
        <v>64.545455932617187</v>
      </c>
      <c r="CB26" s="39">
        <v>66.037734985351563</v>
      </c>
      <c r="CC26" s="39">
        <v>58.333332061767578</v>
      </c>
      <c r="CD26" s="39">
        <v>59.813083648681641</v>
      </c>
      <c r="CE26" s="39">
        <v>65.420562744140625</v>
      </c>
      <c r="CF26" s="39">
        <v>64.622642517089844</v>
      </c>
      <c r="CG26" s="40" t="str">
        <f t="shared" ref="CG26:CG27" si="26">IF(IF(ROUND(CF26,0)&gt;ROUND(CE26,0),1,IF(ROUND(CF26,0)=ROUND(CE26,0),0,-1))=0,"=",IF(ROUND(CF26,0)&gt;ROUND(CE26,0),1,IF(ROUND(CF26,0)=ROUND(CE26,0),0,-1)))</f>
        <v>=</v>
      </c>
      <c r="CH26" s="41" t="str">
        <f>IF(ROUND(CF26,0)&gt;50,"&gt;",IF(ROUND(CF26,0)&lt;50,"&lt;","="))</f>
        <v>&gt;</v>
      </c>
      <c r="CI26" s="42">
        <v>61.884599999999999</v>
      </c>
      <c r="CJ26" s="43">
        <v>64.527000000000001</v>
      </c>
      <c r="CK26" s="43">
        <v>61.266399999999997</v>
      </c>
      <c r="CL26" s="43">
        <v>61.904800000000002</v>
      </c>
      <c r="CM26" s="43">
        <v>63.4328</v>
      </c>
      <c r="CN26" s="43">
        <v>64.239500000000007</v>
      </c>
      <c r="CO26" s="43">
        <v>64.1541</v>
      </c>
      <c r="CP26" s="43">
        <v>61.491199999999999</v>
      </c>
      <c r="CQ26" s="43">
        <v>61.518325805664063</v>
      </c>
      <c r="CR26" s="43">
        <v>60.405643463134766</v>
      </c>
      <c r="CS26" s="43">
        <v>63.120567321777344</v>
      </c>
      <c r="CT26" s="43">
        <v>62</v>
      </c>
      <c r="CU26" s="43">
        <v>62.457046508789063</v>
      </c>
      <c r="CV26" s="43">
        <v>64.347824096679688</v>
      </c>
      <c r="CW26" s="43">
        <v>63.768115997314453</v>
      </c>
      <c r="CX26" s="43">
        <v>62.084064483642578</v>
      </c>
      <c r="CY26" s="43">
        <v>62.126537322998047</v>
      </c>
      <c r="CZ26" s="43">
        <v>63.403881072998047</v>
      </c>
      <c r="DA26" s="43">
        <v>62.387790679931641</v>
      </c>
      <c r="DB26" s="40">
        <f>IF(IF(ROUND(CV26,0)&gt;ROUND(CU26,0),1,IF(ROUND(CV26,0)=ROUND(CU26,0),0,-1))=0,"=",IF(ROUND(CV26,0)&gt;ROUND(CU26,0),1,IF(ROUND(CV26,0)=ROUND(CU26,0),0,-1)))</f>
        <v>1</v>
      </c>
      <c r="DC26" s="44" t="str">
        <f>IF(CQ26&gt;50,"&gt;",IF(CQ26&lt;50,"&lt;","="))</f>
        <v>&gt;</v>
      </c>
      <c r="DE26" s="45">
        <f t="shared" si="5"/>
        <v>0.6384000000000043</v>
      </c>
    </row>
    <row r="27" spans="1:109" ht="12.75" x14ac:dyDescent="0.2">
      <c r="A27" s="36" t="s">
        <v>52</v>
      </c>
      <c r="B27" s="46" t="s">
        <v>53</v>
      </c>
      <c r="C27" s="47">
        <v>66.161600000000007</v>
      </c>
      <c r="D27" s="48">
        <v>62.234000000000002</v>
      </c>
      <c r="E27" s="48">
        <v>59.595999999999997</v>
      </c>
      <c r="F27" s="48">
        <v>63.461500000000001</v>
      </c>
      <c r="G27" s="48">
        <v>63.095199999999998</v>
      </c>
      <c r="H27" s="48">
        <v>70.089299999999994</v>
      </c>
      <c r="I27" s="48">
        <v>67.525800000000004</v>
      </c>
      <c r="J27" s="48">
        <v>61.176499999999997</v>
      </c>
      <c r="K27" s="48">
        <v>69.021736145019531</v>
      </c>
      <c r="L27" s="48">
        <v>67.788459777832031</v>
      </c>
      <c r="M27" s="48">
        <v>72.222221374511719</v>
      </c>
      <c r="N27" s="48">
        <v>68.181816101074219</v>
      </c>
      <c r="O27" s="48">
        <v>70.588233947753906</v>
      </c>
      <c r="P27" s="48">
        <v>72.680412292480469</v>
      </c>
      <c r="Q27" s="48">
        <v>67.613639831542969</v>
      </c>
      <c r="R27" s="48">
        <v>73.626373291015625</v>
      </c>
      <c r="S27" s="48">
        <v>75.824172973632812</v>
      </c>
      <c r="T27" s="48">
        <v>78.804344177246094</v>
      </c>
      <c r="U27" s="48">
        <v>71.153846740722656</v>
      </c>
      <c r="V27" s="49">
        <f t="shared" si="23"/>
        <v>-1</v>
      </c>
      <c r="W27" s="50" t="str">
        <f>IF(U27&gt;50,"&gt;",IF(U27&lt;50,"&lt;","="))</f>
        <v>&gt;</v>
      </c>
      <c r="X27" s="48"/>
      <c r="Y27" s="48"/>
      <c r="Z27" s="48"/>
      <c r="AA27" s="48">
        <v>63.043500000000002</v>
      </c>
      <c r="AB27" s="48">
        <v>60.655700000000003</v>
      </c>
      <c r="AC27" s="48">
        <v>62.930999999999997</v>
      </c>
      <c r="AD27" s="48">
        <v>59.722200000000001</v>
      </c>
      <c r="AE27" s="48">
        <v>56.25</v>
      </c>
      <c r="AF27" s="48">
        <v>56.190475463867188</v>
      </c>
      <c r="AG27" s="48">
        <v>54.255317687988281</v>
      </c>
      <c r="AH27" s="48">
        <v>59.313724517822266</v>
      </c>
      <c r="AI27" s="48">
        <v>60.169490814208984</v>
      </c>
      <c r="AJ27" s="48">
        <v>53.271026611328125</v>
      </c>
      <c r="AK27" s="48">
        <v>58.737865447998047</v>
      </c>
      <c r="AL27" s="48">
        <v>60.576923370361328</v>
      </c>
      <c r="AM27" s="48">
        <v>53.365383148193359</v>
      </c>
      <c r="AN27" s="48">
        <v>53.535354614257813</v>
      </c>
      <c r="AO27" s="48">
        <v>54.807693481445313</v>
      </c>
      <c r="AP27" s="48">
        <v>58.910892486572266</v>
      </c>
      <c r="AQ27" s="49">
        <f t="shared" si="24"/>
        <v>1</v>
      </c>
      <c r="AR27" s="50" t="str">
        <f>IF(ROUND(AP27,0)&gt;50,"&gt;",IF(ROUND(AP27,0)&lt;50,"&lt;","="))</f>
        <v>&gt;</v>
      </c>
      <c r="AS27" s="47">
        <v>70.220600000000005</v>
      </c>
      <c r="AT27" s="48">
        <v>66.901399999999995</v>
      </c>
      <c r="AU27" s="48">
        <v>65.0685</v>
      </c>
      <c r="AV27" s="48">
        <v>67.259799999999998</v>
      </c>
      <c r="AW27" s="48">
        <v>68.007000000000005</v>
      </c>
      <c r="AX27" s="48">
        <v>66.487499999999997</v>
      </c>
      <c r="AY27" s="48">
        <v>69.190100000000001</v>
      </c>
      <c r="AZ27" s="48">
        <v>65.818200000000004</v>
      </c>
      <c r="BA27" s="48">
        <v>64.204544067382812</v>
      </c>
      <c r="BB27" s="48">
        <v>63.953487396240234</v>
      </c>
      <c r="BC27" s="48">
        <v>62.741313934326172</v>
      </c>
      <c r="BD27" s="48">
        <v>64.885498046875</v>
      </c>
      <c r="BE27" s="48">
        <v>66.159698486328125</v>
      </c>
      <c r="BF27" s="48">
        <v>66.015625</v>
      </c>
      <c r="BG27" s="48">
        <v>70.078742980957031</v>
      </c>
      <c r="BH27" s="48">
        <v>67.415733337402344</v>
      </c>
      <c r="BI27" s="48">
        <v>66.176467895507813</v>
      </c>
      <c r="BJ27" s="48">
        <v>57.575756072998047</v>
      </c>
      <c r="BK27" s="48">
        <v>57.926830291748047</v>
      </c>
      <c r="BL27" s="49" t="str">
        <f t="shared" si="25"/>
        <v>=</v>
      </c>
      <c r="BM27" s="50" t="str">
        <f>IF(ROUND(BK27,0)&gt;50,"&gt;",IF(ROUND(BK27,0)&lt;50,"&lt;","="))</f>
        <v>&gt;</v>
      </c>
      <c r="BN27" s="47">
        <v>72.448999999999998</v>
      </c>
      <c r="BO27" s="48">
        <v>74.489800000000002</v>
      </c>
      <c r="BP27" s="48">
        <v>68.556700000000006</v>
      </c>
      <c r="BQ27" s="48">
        <v>67.2727</v>
      </c>
      <c r="BR27" s="48">
        <v>70.270300000000006</v>
      </c>
      <c r="BS27" s="48">
        <v>65.765799999999999</v>
      </c>
      <c r="BT27" s="48">
        <v>62.963000000000001</v>
      </c>
      <c r="BU27" s="48">
        <v>67.619</v>
      </c>
      <c r="BV27" s="48">
        <v>66.981132507324219</v>
      </c>
      <c r="BW27" s="48">
        <v>66.981132507324219</v>
      </c>
      <c r="BX27" s="48">
        <v>68.75</v>
      </c>
      <c r="BY27" s="48">
        <v>66.972480773925781</v>
      </c>
      <c r="BZ27" s="48">
        <v>65.454544067382813</v>
      </c>
      <c r="CA27" s="48">
        <v>70</v>
      </c>
      <c r="CB27" s="48">
        <v>69.339622497558594</v>
      </c>
      <c r="CC27" s="48">
        <v>64.351852416992187</v>
      </c>
      <c r="CD27" s="48">
        <v>64.953269958496094</v>
      </c>
      <c r="CE27" s="48">
        <v>68.224296569824219</v>
      </c>
      <c r="CF27" s="48">
        <v>66.981132507324219</v>
      </c>
      <c r="CG27" s="49">
        <f t="shared" si="26"/>
        <v>-1</v>
      </c>
      <c r="CH27" s="50" t="str">
        <f>IF(ROUND(CF27,0)&gt;50,"&gt;",IF(ROUND(CF27,0)&lt;50,"&lt;","="))</f>
        <v>&gt;</v>
      </c>
      <c r="CI27" s="51">
        <v>68.760599999999997</v>
      </c>
      <c r="CJ27" s="52">
        <v>66.385099999999994</v>
      </c>
      <c r="CK27" s="52">
        <v>63.9803</v>
      </c>
      <c r="CL27" s="52">
        <v>66.091999999999999</v>
      </c>
      <c r="CM27" s="52">
        <v>66.252099999999999</v>
      </c>
      <c r="CN27" s="52">
        <v>66.343000000000004</v>
      </c>
      <c r="CO27" s="52">
        <v>66.080399999999997</v>
      </c>
      <c r="CP27" s="52">
        <v>63.708300000000001</v>
      </c>
      <c r="CQ27" s="52">
        <v>64.021163940429688</v>
      </c>
      <c r="CR27" s="52">
        <v>63.612098693847656</v>
      </c>
      <c r="CS27" s="52">
        <v>64.89361572265625</v>
      </c>
      <c r="CT27" s="52">
        <v>64.916664123535156</v>
      </c>
      <c r="CU27" s="52">
        <v>64.432991027832031</v>
      </c>
      <c r="CV27" s="52">
        <v>66.521736145019531</v>
      </c>
      <c r="CW27" s="52">
        <v>67.753623962402344</v>
      </c>
      <c r="CX27" s="52">
        <v>65.323989868164063</v>
      </c>
      <c r="CY27" s="52">
        <v>65.289985656738281</v>
      </c>
      <c r="CZ27" s="52">
        <v>62.522045135498047</v>
      </c>
      <c r="DA27" s="52">
        <v>62.298027038574219</v>
      </c>
      <c r="DB27" s="49">
        <f>IF(IF(ROUND(CV27,0)&gt;ROUND(CU27,0),1,IF(ROUND(CV27,0)=ROUND(CU27,0),0,-1))=0,"=",IF(ROUND(CV27,0)&gt;ROUND(CU27,0),1,IF(ROUND(CV27,0)=ROUND(CU27,0),0,-1)))</f>
        <v>1</v>
      </c>
      <c r="DC27" s="53" t="str">
        <f>IF(CQ27&gt;50,"&gt;",IF(CQ27&lt;50,"&lt;","="))</f>
        <v>&gt;</v>
      </c>
      <c r="DE27" s="45">
        <f t="shared" si="5"/>
        <v>2.111699999999999</v>
      </c>
    </row>
    <row r="28" spans="1:109" x14ac:dyDescent="0.2">
      <c r="B28" s="1" t="s">
        <v>54</v>
      </c>
    </row>
    <row r="29" spans="1:109" x14ac:dyDescent="0.2">
      <c r="B29" s="1" t="str">
        <f>"Encuesta realizada por las Oficinas de Estudios Económicos de las Sucursales del Banco a "&amp;$B$7&amp;" empresas entre "&amp;$B$5&amp;" de "&amp;$B$3&amp;"."</f>
        <v>Encuesta realizada por las Oficinas de Estudios Económicos de las Sucursales del Banco a 557 empresas entre el 27 de noviembre y 31 de diciembre de 2019.</v>
      </c>
      <c r="V29" s="34"/>
      <c r="W29" s="59"/>
      <c r="AQ29" s="34"/>
      <c r="BL29" s="34"/>
      <c r="CG29" s="34"/>
      <c r="CH29" s="33"/>
      <c r="DB29" s="34"/>
    </row>
    <row r="32" spans="1:109" x14ac:dyDescent="0.2">
      <c r="B32" s="1" t="s">
        <v>55</v>
      </c>
    </row>
    <row r="33" spans="2:106" x14ac:dyDescent="0.2">
      <c r="B33" s="1" t="s">
        <v>54</v>
      </c>
    </row>
    <row r="34" spans="2:106" x14ac:dyDescent="0.2">
      <c r="B34" s="1" t="s">
        <v>56</v>
      </c>
      <c r="V34" s="34"/>
      <c r="W34" s="59"/>
      <c r="AQ34" s="34"/>
      <c r="BL34" s="34"/>
      <c r="CG34" s="34"/>
      <c r="CH34" s="33"/>
      <c r="DB34" s="34"/>
    </row>
    <row r="35" spans="2:106" x14ac:dyDescent="0.2">
      <c r="B35" s="60"/>
      <c r="C35" s="61"/>
      <c r="D35" s="61"/>
      <c r="E35" s="61"/>
      <c r="F35" s="61"/>
      <c r="G35" s="61"/>
      <c r="H35" s="61"/>
      <c r="I35" s="61"/>
      <c r="J35" s="61"/>
      <c r="K35" s="61"/>
      <c r="L35" s="61"/>
      <c r="M35" s="61"/>
      <c r="N35" s="61"/>
      <c r="O35" s="61"/>
      <c r="P35" s="61"/>
      <c r="Q35" s="61"/>
      <c r="R35" s="61"/>
      <c r="S35" s="61"/>
      <c r="T35" s="61"/>
      <c r="U35" s="61"/>
      <c r="V35" s="62"/>
      <c r="W35" s="61"/>
      <c r="X35" s="61"/>
      <c r="Y35" s="61"/>
      <c r="Z35" s="61"/>
      <c r="AA35" s="61"/>
      <c r="AB35" s="61"/>
      <c r="AC35" s="61"/>
      <c r="AD35" s="61"/>
      <c r="AE35" s="61"/>
      <c r="AF35" s="61"/>
      <c r="AG35" s="61"/>
      <c r="AH35" s="61"/>
      <c r="AI35" s="61"/>
      <c r="AJ35" s="61"/>
      <c r="AK35" s="61"/>
      <c r="AL35" s="61"/>
      <c r="AM35" s="61"/>
      <c r="AN35" s="61"/>
      <c r="AO35" s="61"/>
      <c r="AP35" s="61"/>
      <c r="AQ35" s="62"/>
      <c r="AR35" s="61"/>
      <c r="AS35" s="61"/>
      <c r="AT35" s="61"/>
      <c r="AU35" s="61"/>
      <c r="AV35" s="61"/>
      <c r="AW35" s="61"/>
      <c r="AX35" s="61"/>
      <c r="AY35" s="61"/>
      <c r="AZ35" s="61"/>
      <c r="BA35" s="61"/>
      <c r="BB35" s="61"/>
      <c r="BC35" s="61"/>
      <c r="BD35" s="61"/>
      <c r="BE35" s="61"/>
      <c r="BF35" s="61"/>
      <c r="BG35" s="61"/>
      <c r="BH35" s="61"/>
      <c r="BI35" s="61"/>
      <c r="BJ35" s="61"/>
      <c r="BK35" s="61"/>
      <c r="BL35" s="62"/>
      <c r="BM35" s="61"/>
      <c r="BN35" s="61"/>
      <c r="BO35" s="61"/>
      <c r="BP35" s="61"/>
      <c r="BQ35" s="61"/>
      <c r="BR35" s="61"/>
      <c r="BS35" s="61"/>
      <c r="BT35" s="61"/>
      <c r="BU35" s="61"/>
      <c r="BV35" s="61"/>
      <c r="BW35" s="61"/>
      <c r="BX35" s="61"/>
      <c r="BY35" s="61"/>
      <c r="BZ35" s="61"/>
      <c r="CA35" s="61"/>
      <c r="CB35" s="61"/>
      <c r="CC35" s="61"/>
      <c r="CD35" s="61"/>
      <c r="CE35" s="61"/>
      <c r="CF35" s="61"/>
      <c r="CG35" s="62"/>
      <c r="CH35" s="61"/>
      <c r="CI35" s="61"/>
      <c r="CJ35" s="61"/>
      <c r="CK35" s="61"/>
      <c r="CL35" s="61"/>
      <c r="CM35" s="61"/>
      <c r="CN35" s="61"/>
      <c r="CO35" s="61"/>
      <c r="CP35" s="61"/>
      <c r="CQ35" s="61"/>
      <c r="CR35" s="61"/>
      <c r="CS35" s="61"/>
      <c r="CT35" s="61"/>
      <c r="CU35" s="61"/>
      <c r="CV35" s="61"/>
      <c r="CW35" s="61"/>
      <c r="CX35" s="61"/>
      <c r="CY35" s="61"/>
      <c r="CZ35" s="61"/>
      <c r="DA35" s="61"/>
      <c r="DB35" s="62"/>
    </row>
    <row r="36" spans="2:106" x14ac:dyDescent="0.2">
      <c r="B36" s="63"/>
      <c r="C36" s="33" t="s">
        <v>57</v>
      </c>
      <c r="D36" s="33"/>
      <c r="E36" s="33"/>
      <c r="F36" s="33"/>
      <c r="G36" s="33"/>
      <c r="H36" s="33"/>
      <c r="I36" s="33"/>
      <c r="J36" s="33"/>
      <c r="K36" s="33"/>
      <c r="L36" s="33"/>
      <c r="M36" s="33"/>
      <c r="N36" s="33"/>
      <c r="O36" s="33"/>
      <c r="P36" s="33"/>
      <c r="Q36" s="33"/>
      <c r="R36" s="33"/>
      <c r="S36" s="33"/>
      <c r="T36" s="33"/>
      <c r="U36" s="33"/>
      <c r="V36" s="34"/>
      <c r="W36" s="33"/>
      <c r="X36" s="33"/>
      <c r="Y36" s="33"/>
      <c r="Z36" s="33"/>
      <c r="AA36" s="33"/>
      <c r="AB36" s="33"/>
      <c r="AC36" s="33"/>
      <c r="AD36" s="33"/>
      <c r="AE36" s="33"/>
      <c r="AF36" s="33"/>
      <c r="AG36" s="33"/>
      <c r="AH36" s="33"/>
      <c r="AI36" s="33"/>
      <c r="AJ36" s="33"/>
      <c r="AK36" s="33"/>
      <c r="AL36" s="33"/>
      <c r="AM36" s="33"/>
      <c r="AN36" s="33"/>
      <c r="AO36" s="33"/>
      <c r="AP36" s="33"/>
      <c r="AQ36" s="34"/>
      <c r="AR36" s="33"/>
      <c r="AS36" s="33"/>
      <c r="AT36" s="33"/>
      <c r="AU36" s="33"/>
      <c r="AV36" s="33"/>
      <c r="AW36" s="33"/>
      <c r="AX36" s="33"/>
      <c r="AY36" s="33"/>
      <c r="AZ36" s="33"/>
      <c r="BA36" s="33"/>
      <c r="BB36" s="33"/>
      <c r="BC36" s="33"/>
      <c r="BD36" s="33"/>
      <c r="BE36" s="33"/>
      <c r="BF36" s="33"/>
      <c r="BG36" s="33"/>
      <c r="BH36" s="33"/>
      <c r="BI36" s="33"/>
      <c r="BJ36" s="33"/>
      <c r="BK36" s="33"/>
      <c r="BL36" s="34"/>
      <c r="BM36" s="33"/>
      <c r="BN36" s="33"/>
      <c r="BO36" s="33"/>
      <c r="BP36" s="33"/>
      <c r="BQ36" s="33"/>
      <c r="BR36" s="33"/>
      <c r="BS36" s="33"/>
      <c r="BT36" s="33"/>
      <c r="BU36" s="33"/>
      <c r="BV36" s="33"/>
      <c r="BW36" s="33"/>
      <c r="BX36" s="33"/>
      <c r="BY36" s="33"/>
      <c r="BZ36" s="33"/>
      <c r="CA36" s="33"/>
      <c r="CB36" s="33"/>
      <c r="CC36" s="33"/>
      <c r="CD36" s="33"/>
      <c r="CE36" s="33"/>
      <c r="CF36" s="33"/>
      <c r="CG36" s="34"/>
      <c r="CH36" s="33"/>
      <c r="CI36" s="33"/>
      <c r="CJ36" s="33"/>
      <c r="CK36" s="33"/>
      <c r="CL36" s="33"/>
      <c r="CM36" s="33"/>
      <c r="CN36" s="33"/>
      <c r="CO36" s="33"/>
      <c r="CP36" s="33"/>
      <c r="CQ36" s="33"/>
      <c r="CR36" s="33"/>
      <c r="CS36" s="33"/>
      <c r="CT36" s="33"/>
      <c r="CU36" s="33"/>
      <c r="CV36" s="33"/>
      <c r="CW36" s="33"/>
      <c r="CX36" s="33"/>
      <c r="CY36" s="33"/>
      <c r="CZ36" s="33"/>
      <c r="DA36" s="33"/>
      <c r="DB36" s="34"/>
    </row>
    <row r="37" spans="2:106" ht="14.25" x14ac:dyDescent="0.25">
      <c r="B37" s="60"/>
      <c r="C37" s="33" t="s">
        <v>58</v>
      </c>
      <c r="D37" s="64"/>
      <c r="E37" s="64"/>
      <c r="F37" s="64"/>
      <c r="G37" s="64"/>
      <c r="H37" s="64"/>
      <c r="I37" s="64"/>
      <c r="J37" s="64"/>
      <c r="K37" s="64"/>
      <c r="L37" s="64"/>
      <c r="M37" s="64"/>
      <c r="N37" s="64"/>
      <c r="O37" s="64"/>
      <c r="P37" s="64"/>
      <c r="Q37" s="64"/>
      <c r="R37" s="64"/>
      <c r="S37" s="64"/>
      <c r="T37" s="64"/>
      <c r="U37" s="64"/>
      <c r="V37" s="65"/>
      <c r="W37" s="64"/>
      <c r="X37" s="66"/>
      <c r="Y37" s="64"/>
      <c r="Z37" s="64"/>
      <c r="AA37" s="64"/>
      <c r="AB37" s="64"/>
      <c r="AC37" s="64"/>
      <c r="AD37" s="64"/>
      <c r="AE37" s="64"/>
      <c r="AF37" s="64"/>
      <c r="AG37" s="64"/>
      <c r="AH37" s="64"/>
      <c r="AI37" s="64"/>
      <c r="AJ37" s="64"/>
      <c r="AK37" s="64"/>
      <c r="AL37" s="64"/>
      <c r="AM37" s="64"/>
      <c r="AN37" s="64"/>
      <c r="AO37" s="64"/>
      <c r="AP37" s="64"/>
      <c r="AQ37" s="65"/>
      <c r="AR37" s="64"/>
      <c r="AS37" s="66"/>
      <c r="AT37" s="64"/>
      <c r="AU37" s="64"/>
      <c r="AV37" s="64"/>
      <c r="AW37" s="64"/>
      <c r="AX37" s="64"/>
      <c r="AY37" s="64"/>
      <c r="AZ37" s="64"/>
      <c r="BA37" s="64"/>
      <c r="BB37" s="64"/>
      <c r="BC37" s="64"/>
      <c r="BD37" s="64"/>
      <c r="BE37" s="64"/>
      <c r="BF37" s="64"/>
      <c r="BG37" s="64"/>
      <c r="BH37" s="64"/>
      <c r="BI37" s="64"/>
      <c r="BJ37" s="64"/>
      <c r="BK37" s="64"/>
      <c r="BL37" s="65"/>
      <c r="BM37" s="64"/>
      <c r="BN37" s="66"/>
      <c r="BO37" s="64"/>
      <c r="BP37" s="64"/>
      <c r="BQ37" s="64"/>
      <c r="BR37" s="64"/>
      <c r="BS37" s="64"/>
      <c r="BT37" s="64"/>
      <c r="BU37" s="64"/>
      <c r="BV37" s="64"/>
      <c r="BW37" s="64"/>
      <c r="BX37" s="64"/>
      <c r="BY37" s="64"/>
      <c r="BZ37" s="64"/>
      <c r="CA37" s="64"/>
      <c r="CB37" s="64"/>
      <c r="CC37" s="64"/>
      <c r="CD37" s="64"/>
      <c r="CE37" s="64"/>
      <c r="CF37" s="64"/>
      <c r="CG37" s="65"/>
      <c r="CH37" s="64"/>
      <c r="CI37" s="64"/>
      <c r="CJ37" s="67"/>
      <c r="CK37" s="67"/>
      <c r="CL37" s="67"/>
      <c r="CM37" s="67"/>
      <c r="CN37" s="67"/>
      <c r="CO37" s="67"/>
      <c r="CP37" s="67"/>
      <c r="CQ37" s="67"/>
      <c r="CR37" s="67"/>
      <c r="CS37" s="67"/>
      <c r="CT37" s="67"/>
      <c r="CU37" s="67"/>
      <c r="CV37" s="67"/>
      <c r="CW37" s="67"/>
      <c r="CX37" s="67"/>
      <c r="CY37" s="67"/>
      <c r="CZ37" s="67"/>
      <c r="DA37" s="67"/>
      <c r="DB37" s="65"/>
    </row>
    <row r="38" spans="2:106" ht="14.25" x14ac:dyDescent="0.25">
      <c r="B38" s="60"/>
      <c r="C38" s="33" t="s">
        <v>59</v>
      </c>
      <c r="D38" s="64"/>
      <c r="E38" s="64"/>
      <c r="F38" s="64"/>
      <c r="G38" s="64"/>
      <c r="H38" s="64"/>
      <c r="I38" s="64"/>
      <c r="J38" s="64"/>
      <c r="K38" s="64"/>
      <c r="L38" s="64"/>
      <c r="M38" s="64"/>
      <c r="N38" s="64"/>
      <c r="O38" s="64"/>
      <c r="P38" s="64"/>
      <c r="Q38" s="64"/>
      <c r="R38" s="64"/>
      <c r="S38" s="64"/>
      <c r="T38" s="64"/>
      <c r="U38" s="64"/>
      <c r="V38" s="65"/>
      <c r="W38" s="64"/>
      <c r="X38" s="66"/>
      <c r="Y38" s="64"/>
      <c r="Z38" s="64"/>
      <c r="AA38" s="64"/>
      <c r="AB38" s="64"/>
      <c r="AC38" s="64"/>
      <c r="AD38" s="64"/>
      <c r="AE38" s="64"/>
      <c r="AF38" s="64"/>
      <c r="AG38" s="64"/>
      <c r="AH38" s="64"/>
      <c r="AI38" s="64"/>
      <c r="AJ38" s="64"/>
      <c r="AK38" s="64"/>
      <c r="AL38" s="64"/>
      <c r="AM38" s="64"/>
      <c r="AN38" s="64"/>
      <c r="AO38" s="64"/>
      <c r="AP38" s="64"/>
      <c r="AQ38" s="65"/>
      <c r="AR38" s="64"/>
      <c r="AS38" s="66"/>
      <c r="AT38" s="64"/>
      <c r="AU38" s="64"/>
      <c r="AV38" s="64"/>
      <c r="AW38" s="64"/>
      <c r="AX38" s="64"/>
      <c r="AY38" s="64"/>
      <c r="AZ38" s="64"/>
      <c r="BA38" s="64"/>
      <c r="BB38" s="64"/>
      <c r="BC38" s="64"/>
      <c r="BD38" s="64"/>
      <c r="BE38" s="64"/>
      <c r="BF38" s="64"/>
      <c r="BG38" s="64"/>
      <c r="BH38" s="64"/>
      <c r="BI38" s="64"/>
      <c r="BJ38" s="64"/>
      <c r="BK38" s="64"/>
      <c r="BL38" s="65"/>
      <c r="BM38" s="64"/>
      <c r="BN38" s="66"/>
      <c r="BO38" s="64"/>
      <c r="BP38" s="64"/>
      <c r="BQ38" s="64"/>
      <c r="BR38" s="64"/>
      <c r="BS38" s="64"/>
      <c r="BT38" s="64"/>
      <c r="BU38" s="64"/>
      <c r="BV38" s="64"/>
      <c r="BW38" s="64"/>
      <c r="BX38" s="64"/>
      <c r="BY38" s="64"/>
      <c r="BZ38" s="64"/>
      <c r="CA38" s="64"/>
      <c r="CB38" s="64"/>
      <c r="CC38" s="64"/>
      <c r="CD38" s="64"/>
      <c r="CE38" s="64"/>
      <c r="CF38" s="64"/>
      <c r="CG38" s="65"/>
      <c r="CH38" s="64"/>
      <c r="CI38" s="64"/>
      <c r="CJ38" s="67"/>
      <c r="CK38" s="67"/>
      <c r="CL38" s="67"/>
      <c r="CM38" s="67"/>
      <c r="CN38" s="67"/>
      <c r="CO38" s="67"/>
      <c r="CP38" s="67"/>
      <c r="CQ38" s="67"/>
      <c r="CR38" s="67"/>
      <c r="CS38" s="67"/>
      <c r="CT38" s="67"/>
      <c r="CU38" s="67"/>
      <c r="CV38" s="67"/>
      <c r="CW38" s="67"/>
      <c r="CX38" s="67"/>
      <c r="CY38" s="67"/>
      <c r="CZ38" s="67"/>
      <c r="DA38" s="67"/>
      <c r="DB38" s="65"/>
    </row>
    <row r="39" spans="2:106" ht="14.25" x14ac:dyDescent="0.25">
      <c r="B39" s="60"/>
      <c r="C39" s="33" t="s">
        <v>60</v>
      </c>
      <c r="D39" s="64"/>
      <c r="E39" s="64"/>
      <c r="F39" s="64"/>
      <c r="G39" s="64"/>
      <c r="H39" s="64"/>
      <c r="I39" s="64"/>
      <c r="J39" s="64"/>
      <c r="K39" s="64"/>
      <c r="L39" s="64"/>
      <c r="M39" s="64"/>
      <c r="N39" s="64"/>
      <c r="O39" s="64"/>
      <c r="P39" s="64"/>
      <c r="Q39" s="64"/>
      <c r="R39" s="64"/>
      <c r="S39" s="64"/>
      <c r="T39" s="64"/>
      <c r="U39" s="64"/>
      <c r="V39" s="65"/>
      <c r="W39" s="64"/>
      <c r="X39" s="66"/>
      <c r="Y39" s="64"/>
      <c r="Z39" s="64"/>
      <c r="AA39" s="64"/>
      <c r="AB39" s="64"/>
      <c r="AC39" s="64"/>
      <c r="AD39" s="64"/>
      <c r="AE39" s="64"/>
      <c r="AF39" s="64"/>
      <c r="AG39" s="64"/>
      <c r="AH39" s="64"/>
      <c r="AI39" s="64"/>
      <c r="AJ39" s="64"/>
      <c r="AK39" s="64"/>
      <c r="AL39" s="64"/>
      <c r="AM39" s="64"/>
      <c r="AN39" s="64"/>
      <c r="AO39" s="64"/>
      <c r="AP39" s="64"/>
      <c r="AQ39" s="65"/>
      <c r="AR39" s="64"/>
      <c r="AS39" s="66"/>
      <c r="AT39" s="64"/>
      <c r="AU39" s="64"/>
      <c r="AV39" s="64"/>
      <c r="AW39" s="64"/>
      <c r="AX39" s="64"/>
      <c r="AY39" s="64"/>
      <c r="AZ39" s="64"/>
      <c r="BA39" s="64"/>
      <c r="BB39" s="64"/>
      <c r="BC39" s="64"/>
      <c r="BD39" s="64"/>
      <c r="BE39" s="64"/>
      <c r="BF39" s="64"/>
      <c r="BG39" s="64"/>
      <c r="BH39" s="64"/>
      <c r="BI39" s="64"/>
      <c r="BJ39" s="64"/>
      <c r="BK39" s="64"/>
      <c r="BL39" s="65"/>
      <c r="BM39" s="64"/>
      <c r="BN39" s="66"/>
      <c r="BO39" s="64"/>
      <c r="BP39" s="64"/>
      <c r="BQ39" s="64"/>
      <c r="BR39" s="64"/>
      <c r="BS39" s="64"/>
      <c r="BT39" s="64"/>
      <c r="BU39" s="64"/>
      <c r="BV39" s="64"/>
      <c r="BW39" s="64"/>
      <c r="BX39" s="64"/>
      <c r="BY39" s="64"/>
      <c r="BZ39" s="64"/>
      <c r="CA39" s="64"/>
      <c r="CB39" s="64"/>
      <c r="CC39" s="64"/>
      <c r="CD39" s="64"/>
      <c r="CE39" s="64"/>
      <c r="CF39" s="64"/>
      <c r="CG39" s="65"/>
      <c r="CH39" s="64"/>
      <c r="CI39" s="64"/>
      <c r="CJ39" s="67"/>
      <c r="CK39" s="67"/>
      <c r="CL39" s="67"/>
      <c r="CM39" s="67"/>
      <c r="CN39" s="67"/>
      <c r="CO39" s="67"/>
      <c r="CP39" s="67"/>
      <c r="CQ39" s="67"/>
      <c r="CR39" s="67"/>
      <c r="CS39" s="67"/>
      <c r="CT39" s="67"/>
      <c r="CU39" s="67"/>
      <c r="CV39" s="67"/>
      <c r="CW39" s="67"/>
      <c r="CX39" s="67"/>
      <c r="CY39" s="67"/>
      <c r="CZ39" s="67"/>
      <c r="DA39" s="67"/>
      <c r="DB39" s="65"/>
    </row>
    <row r="40" spans="2:106" ht="14.25" x14ac:dyDescent="0.25">
      <c r="B40" s="63"/>
      <c r="C40" s="66" t="s">
        <v>11</v>
      </c>
      <c r="D40" s="66"/>
      <c r="E40" s="66"/>
      <c r="F40" s="66"/>
      <c r="G40" s="66"/>
      <c r="H40" s="66"/>
      <c r="I40" s="66"/>
      <c r="J40" s="66"/>
      <c r="K40" s="66"/>
      <c r="L40" s="66"/>
      <c r="M40" s="66"/>
      <c r="N40" s="66"/>
      <c r="O40" s="66"/>
      <c r="P40" s="66"/>
      <c r="Q40" s="66"/>
      <c r="R40" s="66"/>
      <c r="S40" s="66"/>
      <c r="T40" s="66"/>
      <c r="U40" s="66"/>
      <c r="V40" s="68"/>
      <c r="W40" s="66"/>
      <c r="X40" s="66"/>
      <c r="Y40" s="66"/>
      <c r="Z40" s="66"/>
      <c r="AA40" s="66"/>
      <c r="AB40" s="66"/>
      <c r="AC40" s="66"/>
      <c r="AD40" s="66"/>
      <c r="AE40" s="66"/>
      <c r="AF40" s="66"/>
      <c r="AG40" s="66"/>
      <c r="AH40" s="66"/>
      <c r="AI40" s="66"/>
      <c r="AJ40" s="66"/>
      <c r="AK40" s="66"/>
      <c r="AL40" s="66"/>
      <c r="AM40" s="66"/>
      <c r="AN40" s="66"/>
      <c r="AO40" s="66"/>
      <c r="AP40" s="66"/>
      <c r="AQ40" s="68"/>
      <c r="AR40" s="66"/>
      <c r="AS40" s="66"/>
      <c r="AT40" s="66"/>
      <c r="AU40" s="66"/>
      <c r="AV40" s="66"/>
      <c r="AW40" s="66"/>
      <c r="AX40" s="66"/>
      <c r="AY40" s="66"/>
      <c r="AZ40" s="66"/>
      <c r="BA40" s="66"/>
      <c r="BB40" s="66"/>
      <c r="BC40" s="66"/>
      <c r="BD40" s="66"/>
      <c r="BE40" s="66"/>
      <c r="BF40" s="66"/>
      <c r="BG40" s="66"/>
      <c r="BH40" s="66"/>
      <c r="BI40" s="66"/>
      <c r="BJ40" s="66"/>
      <c r="BK40" s="66"/>
      <c r="BL40" s="68"/>
      <c r="BM40" s="66"/>
      <c r="BN40" s="66"/>
      <c r="BO40" s="66"/>
      <c r="BP40" s="66"/>
      <c r="BQ40" s="66"/>
      <c r="BR40" s="66"/>
      <c r="BS40" s="66"/>
      <c r="BT40" s="66"/>
      <c r="BU40" s="66"/>
      <c r="BV40" s="66"/>
      <c r="BW40" s="66"/>
      <c r="BX40" s="66"/>
      <c r="BY40" s="66"/>
      <c r="BZ40" s="66"/>
      <c r="CA40" s="66"/>
      <c r="CB40" s="66"/>
      <c r="CC40" s="66"/>
      <c r="CD40" s="66"/>
      <c r="CE40" s="66"/>
      <c r="CF40" s="66"/>
      <c r="CG40" s="68"/>
      <c r="CH40" s="66"/>
      <c r="CI40" s="66"/>
      <c r="CJ40" s="66"/>
      <c r="CK40" s="66"/>
      <c r="CL40" s="66"/>
      <c r="CM40" s="66"/>
      <c r="CN40" s="66"/>
      <c r="CO40" s="66"/>
      <c r="CP40" s="66"/>
      <c r="CQ40" s="66"/>
      <c r="CR40" s="66"/>
      <c r="CS40" s="66"/>
      <c r="CT40" s="66"/>
      <c r="CU40" s="66"/>
      <c r="CV40" s="66"/>
      <c r="CW40" s="66"/>
      <c r="CX40" s="66"/>
      <c r="CY40" s="66"/>
      <c r="CZ40" s="66"/>
      <c r="DA40" s="66"/>
      <c r="DB40" s="68"/>
    </row>
    <row r="41" spans="2:106" ht="14.25" x14ac:dyDescent="0.25">
      <c r="B41" s="60"/>
      <c r="C41" s="67"/>
      <c r="D41" s="64"/>
      <c r="E41" s="64"/>
      <c r="F41" s="64"/>
      <c r="G41" s="64"/>
      <c r="H41" s="64"/>
      <c r="I41" s="64"/>
      <c r="J41" s="64"/>
      <c r="K41" s="64"/>
      <c r="L41" s="64"/>
      <c r="M41" s="64"/>
      <c r="N41" s="64"/>
      <c r="O41" s="64"/>
      <c r="P41" s="64"/>
      <c r="Q41" s="64"/>
      <c r="R41" s="64"/>
      <c r="S41" s="64"/>
      <c r="T41" s="64"/>
      <c r="U41" s="64"/>
      <c r="V41" s="65"/>
      <c r="W41" s="64"/>
      <c r="X41" s="66"/>
      <c r="Y41" s="64"/>
      <c r="Z41" s="64"/>
      <c r="AA41" s="64"/>
      <c r="AB41" s="64"/>
      <c r="AC41" s="64"/>
      <c r="AD41" s="64"/>
      <c r="AE41" s="64"/>
      <c r="AF41" s="64"/>
      <c r="AG41" s="64"/>
      <c r="AH41" s="64"/>
      <c r="AI41" s="64"/>
      <c r="AJ41" s="64"/>
      <c r="AK41" s="64"/>
      <c r="AL41" s="64"/>
      <c r="AM41" s="64"/>
      <c r="AN41" s="64"/>
      <c r="AO41" s="64"/>
      <c r="AP41" s="64"/>
      <c r="AQ41" s="65"/>
      <c r="AR41" s="64"/>
      <c r="AS41" s="66"/>
      <c r="AT41" s="64"/>
      <c r="AU41" s="64"/>
      <c r="AV41" s="64"/>
      <c r="AW41" s="64"/>
      <c r="AX41" s="64"/>
      <c r="AY41" s="64"/>
      <c r="AZ41" s="64"/>
      <c r="BA41" s="64"/>
      <c r="BB41" s="64"/>
      <c r="BC41" s="64"/>
      <c r="BD41" s="64"/>
      <c r="BE41" s="64"/>
      <c r="BF41" s="64"/>
      <c r="BG41" s="64"/>
      <c r="BH41" s="64"/>
      <c r="BI41" s="64"/>
      <c r="BJ41" s="64"/>
      <c r="BK41" s="64"/>
      <c r="BL41" s="65"/>
      <c r="BM41" s="64"/>
      <c r="BN41" s="66"/>
      <c r="BO41" s="64"/>
      <c r="BP41" s="64"/>
      <c r="BQ41" s="64"/>
      <c r="BR41" s="64"/>
      <c r="BS41" s="64"/>
      <c r="BT41" s="64"/>
      <c r="BU41" s="64"/>
      <c r="BV41" s="64"/>
      <c r="BW41" s="64"/>
      <c r="BX41" s="64"/>
      <c r="BY41" s="64"/>
      <c r="BZ41" s="64"/>
      <c r="CA41" s="64"/>
      <c r="CB41" s="64"/>
      <c r="CC41" s="64"/>
      <c r="CD41" s="64"/>
      <c r="CE41" s="64"/>
      <c r="CF41" s="64"/>
      <c r="CG41" s="65"/>
      <c r="CH41" s="64"/>
      <c r="CI41" s="64"/>
      <c r="CJ41" s="67"/>
      <c r="CK41" s="67"/>
      <c r="CL41" s="67"/>
      <c r="CM41" s="67"/>
      <c r="CN41" s="67"/>
      <c r="CO41" s="67"/>
      <c r="CP41" s="67"/>
      <c r="CQ41" s="67"/>
      <c r="CR41" s="67"/>
      <c r="CS41" s="67"/>
      <c r="CT41" s="67"/>
      <c r="CU41" s="67"/>
      <c r="CV41" s="67"/>
      <c r="CW41" s="67"/>
      <c r="CX41" s="67"/>
      <c r="CY41" s="67"/>
      <c r="CZ41" s="67"/>
      <c r="DA41" s="67"/>
      <c r="DB41" s="65"/>
    </row>
    <row r="42" spans="2:106" ht="14.25" x14ac:dyDescent="0.25">
      <c r="B42" s="60"/>
      <c r="C42" s="67"/>
      <c r="D42" s="64"/>
      <c r="E42" s="64"/>
      <c r="F42" s="64"/>
      <c r="G42" s="64"/>
      <c r="H42" s="64"/>
      <c r="I42" s="64"/>
      <c r="J42" s="64"/>
      <c r="K42" s="64"/>
      <c r="L42" s="64"/>
      <c r="M42" s="64"/>
      <c r="N42" s="64"/>
      <c r="O42" s="64"/>
      <c r="P42" s="64"/>
      <c r="Q42" s="64"/>
      <c r="R42" s="64"/>
      <c r="S42" s="64"/>
      <c r="T42" s="64"/>
      <c r="U42" s="64"/>
      <c r="V42" s="65"/>
      <c r="W42" s="64"/>
      <c r="X42" s="66"/>
      <c r="Y42" s="64"/>
      <c r="Z42" s="64"/>
      <c r="AA42" s="64"/>
      <c r="AB42" s="64"/>
      <c r="AC42" s="64"/>
      <c r="AD42" s="64"/>
      <c r="AE42" s="64"/>
      <c r="AF42" s="64"/>
      <c r="AG42" s="64"/>
      <c r="AH42" s="64"/>
      <c r="AI42" s="64"/>
      <c r="AJ42" s="64"/>
      <c r="AK42" s="64"/>
      <c r="AL42" s="64"/>
      <c r="AM42" s="64"/>
      <c r="AN42" s="64"/>
      <c r="AO42" s="64"/>
      <c r="AP42" s="64"/>
      <c r="AQ42" s="65"/>
      <c r="AR42" s="64"/>
      <c r="AS42" s="66"/>
      <c r="AT42" s="64"/>
      <c r="AU42" s="64"/>
      <c r="AV42" s="64"/>
      <c r="AW42" s="64"/>
      <c r="AX42" s="64"/>
      <c r="AY42" s="64"/>
      <c r="AZ42" s="64"/>
      <c r="BA42" s="64"/>
      <c r="BB42" s="64"/>
      <c r="BC42" s="64"/>
      <c r="BD42" s="64"/>
      <c r="BE42" s="64"/>
      <c r="BF42" s="64"/>
      <c r="BG42" s="64"/>
      <c r="BH42" s="64"/>
      <c r="BI42" s="64"/>
      <c r="BJ42" s="64"/>
      <c r="BK42" s="64"/>
      <c r="BL42" s="65"/>
      <c r="BM42" s="64"/>
      <c r="BN42" s="66"/>
      <c r="BO42" s="64"/>
      <c r="BP42" s="64"/>
      <c r="BQ42" s="64"/>
      <c r="BR42" s="64"/>
      <c r="BS42" s="64"/>
      <c r="BT42" s="64"/>
      <c r="BU42" s="64"/>
      <c r="BV42" s="64"/>
      <c r="BW42" s="64"/>
      <c r="BX42" s="64"/>
      <c r="BY42" s="64"/>
      <c r="BZ42" s="64"/>
      <c r="CA42" s="64"/>
      <c r="CB42" s="64"/>
      <c r="CC42" s="64"/>
      <c r="CD42" s="64"/>
      <c r="CE42" s="64"/>
      <c r="CF42" s="64"/>
      <c r="CG42" s="65"/>
      <c r="CH42" s="64"/>
      <c r="CI42" s="64"/>
      <c r="CJ42" s="67"/>
      <c r="CK42" s="67"/>
      <c r="CL42" s="67"/>
      <c r="CM42" s="67"/>
      <c r="CN42" s="67"/>
      <c r="CO42" s="67"/>
      <c r="CP42" s="67"/>
      <c r="CQ42" s="67"/>
      <c r="CR42" s="67"/>
      <c r="CS42" s="67"/>
      <c r="CT42" s="67"/>
      <c r="CU42" s="67"/>
      <c r="CV42" s="67"/>
      <c r="CW42" s="67"/>
      <c r="CX42" s="67"/>
      <c r="CY42" s="67"/>
      <c r="CZ42" s="67"/>
      <c r="DA42" s="67"/>
      <c r="DB42" s="65"/>
    </row>
    <row r="43" spans="2:106" ht="14.25" x14ac:dyDescent="0.25">
      <c r="B43" s="60"/>
      <c r="C43" s="67"/>
      <c r="D43" s="64"/>
      <c r="E43" s="64"/>
      <c r="F43" s="64"/>
      <c r="G43" s="64"/>
      <c r="H43" s="64"/>
      <c r="I43" s="64"/>
      <c r="J43" s="64"/>
      <c r="K43" s="64"/>
      <c r="L43" s="64"/>
      <c r="M43" s="64"/>
      <c r="N43" s="64"/>
      <c r="O43" s="64"/>
      <c r="P43" s="64"/>
      <c r="Q43" s="64"/>
      <c r="R43" s="64"/>
      <c r="S43" s="64"/>
      <c r="T43" s="64"/>
      <c r="U43" s="64"/>
      <c r="V43" s="65"/>
      <c r="W43" s="64"/>
      <c r="X43" s="66"/>
      <c r="Y43" s="64"/>
      <c r="Z43" s="64"/>
      <c r="AA43" s="64"/>
      <c r="AB43" s="64"/>
      <c r="AC43" s="64"/>
      <c r="AD43" s="64"/>
      <c r="AE43" s="64"/>
      <c r="AF43" s="64"/>
      <c r="AG43" s="64"/>
      <c r="AH43" s="64"/>
      <c r="AI43" s="64"/>
      <c r="AJ43" s="64"/>
      <c r="AK43" s="64"/>
      <c r="AL43" s="64"/>
      <c r="AM43" s="64"/>
      <c r="AN43" s="64"/>
      <c r="AO43" s="64"/>
      <c r="AP43" s="64"/>
      <c r="AQ43" s="65"/>
      <c r="AR43" s="64"/>
      <c r="AS43" s="66"/>
      <c r="AT43" s="64"/>
      <c r="AU43" s="64"/>
      <c r="AV43" s="64"/>
      <c r="AW43" s="64"/>
      <c r="AX43" s="64"/>
      <c r="AY43" s="64"/>
      <c r="AZ43" s="64"/>
      <c r="BA43" s="64"/>
      <c r="BB43" s="64"/>
      <c r="BC43" s="64"/>
      <c r="BD43" s="64"/>
      <c r="BE43" s="64"/>
      <c r="BF43" s="64"/>
      <c r="BG43" s="64"/>
      <c r="BH43" s="64"/>
      <c r="BI43" s="64"/>
      <c r="BJ43" s="64"/>
      <c r="BK43" s="64"/>
      <c r="BL43" s="65"/>
      <c r="BM43" s="64"/>
      <c r="BN43" s="66"/>
      <c r="BO43" s="64"/>
      <c r="BP43" s="64"/>
      <c r="BQ43" s="64"/>
      <c r="BR43" s="64"/>
      <c r="BS43" s="64"/>
      <c r="BT43" s="64"/>
      <c r="BU43" s="64"/>
      <c r="BV43" s="64"/>
      <c r="BW43" s="64"/>
      <c r="BX43" s="64"/>
      <c r="BY43" s="64"/>
      <c r="BZ43" s="64"/>
      <c r="CA43" s="64"/>
      <c r="CB43" s="64"/>
      <c r="CC43" s="64"/>
      <c r="CD43" s="64"/>
      <c r="CE43" s="64"/>
      <c r="CF43" s="64"/>
      <c r="CG43" s="65"/>
      <c r="CH43" s="64"/>
      <c r="CI43" s="64"/>
      <c r="CJ43" s="67"/>
      <c r="CK43" s="67"/>
      <c r="CL43" s="67"/>
      <c r="CM43" s="67"/>
      <c r="CN43" s="67"/>
      <c r="CO43" s="67"/>
      <c r="CP43" s="67"/>
      <c r="CQ43" s="67"/>
      <c r="CR43" s="67"/>
      <c r="CS43" s="67"/>
      <c r="CT43" s="67"/>
      <c r="CU43" s="67"/>
      <c r="CV43" s="67"/>
      <c r="CW43" s="67"/>
      <c r="CX43" s="67"/>
      <c r="CY43" s="67"/>
      <c r="CZ43" s="67"/>
      <c r="DA43" s="67"/>
      <c r="DB43" s="65"/>
    </row>
    <row r="44" spans="2:106" ht="14.25" x14ac:dyDescent="0.25">
      <c r="B44" s="60"/>
      <c r="C44" s="67"/>
      <c r="D44" s="64"/>
      <c r="E44" s="64"/>
      <c r="F44" s="64"/>
      <c r="G44" s="64"/>
      <c r="H44" s="64"/>
      <c r="I44" s="64"/>
      <c r="J44" s="64"/>
      <c r="K44" s="64"/>
      <c r="L44" s="64"/>
      <c r="M44" s="64"/>
      <c r="N44" s="64"/>
      <c r="O44" s="64"/>
      <c r="P44" s="64"/>
      <c r="Q44" s="64"/>
      <c r="R44" s="64"/>
      <c r="S44" s="64"/>
      <c r="T44" s="64"/>
      <c r="U44" s="64"/>
      <c r="V44" s="65"/>
      <c r="W44" s="64"/>
      <c r="X44" s="66"/>
      <c r="Y44" s="64"/>
      <c r="Z44" s="64"/>
      <c r="AA44" s="64"/>
      <c r="AB44" s="64"/>
      <c r="AC44" s="64"/>
      <c r="AD44" s="64"/>
      <c r="AE44" s="64"/>
      <c r="AF44" s="64"/>
      <c r="AG44" s="64"/>
      <c r="AH44" s="64"/>
      <c r="AI44" s="64"/>
      <c r="AJ44" s="64"/>
      <c r="AK44" s="64"/>
      <c r="AL44" s="64"/>
      <c r="AM44" s="64"/>
      <c r="AN44" s="64"/>
      <c r="AO44" s="64"/>
      <c r="AP44" s="64"/>
      <c r="AQ44" s="65"/>
      <c r="AR44" s="64"/>
      <c r="AS44" s="66"/>
      <c r="AT44" s="64"/>
      <c r="AU44" s="64"/>
      <c r="AV44" s="64"/>
      <c r="AW44" s="64"/>
      <c r="AX44" s="64"/>
      <c r="AY44" s="64"/>
      <c r="AZ44" s="64"/>
      <c r="BA44" s="64"/>
      <c r="BB44" s="64"/>
      <c r="BC44" s="64"/>
      <c r="BD44" s="64"/>
      <c r="BE44" s="64"/>
      <c r="BF44" s="64"/>
      <c r="BG44" s="64"/>
      <c r="BH44" s="64"/>
      <c r="BI44" s="64"/>
      <c r="BJ44" s="64"/>
      <c r="BK44" s="64"/>
      <c r="BL44" s="65"/>
      <c r="BM44" s="64"/>
      <c r="BN44" s="66"/>
      <c r="BO44" s="64"/>
      <c r="BP44" s="64"/>
      <c r="BQ44" s="64"/>
      <c r="BR44" s="64"/>
      <c r="BS44" s="64"/>
      <c r="BT44" s="64"/>
      <c r="BU44" s="64"/>
      <c r="BV44" s="64"/>
      <c r="BW44" s="64"/>
      <c r="BX44" s="64"/>
      <c r="BY44" s="64"/>
      <c r="BZ44" s="64"/>
      <c r="CA44" s="64"/>
      <c r="CB44" s="64"/>
      <c r="CC44" s="64"/>
      <c r="CD44" s="64"/>
      <c r="CE44" s="64"/>
      <c r="CF44" s="64"/>
      <c r="CG44" s="65"/>
      <c r="CH44" s="64"/>
      <c r="CI44" s="64"/>
      <c r="CJ44" s="67"/>
      <c r="CK44" s="67"/>
      <c r="CL44" s="67"/>
      <c r="CM44" s="67"/>
      <c r="CN44" s="67"/>
      <c r="CO44" s="67"/>
      <c r="CP44" s="67"/>
      <c r="CQ44" s="67"/>
      <c r="CR44" s="67"/>
      <c r="CS44" s="67"/>
      <c r="CT44" s="67"/>
      <c r="CU44" s="67"/>
      <c r="CV44" s="67"/>
      <c r="CW44" s="67"/>
      <c r="CX44" s="67"/>
      <c r="CY44" s="67"/>
      <c r="CZ44" s="67"/>
      <c r="DA44" s="67"/>
      <c r="DB44" s="65"/>
    </row>
    <row r="45" spans="2:106" ht="14.25" x14ac:dyDescent="0.25">
      <c r="B45" s="60"/>
      <c r="C45" s="67"/>
      <c r="D45" s="64"/>
      <c r="E45" s="64"/>
      <c r="F45" s="64"/>
      <c r="G45" s="64"/>
      <c r="H45" s="64"/>
      <c r="I45" s="64"/>
      <c r="J45" s="64"/>
      <c r="K45" s="64"/>
      <c r="L45" s="64"/>
      <c r="M45" s="64"/>
      <c r="N45" s="64"/>
      <c r="O45" s="64"/>
      <c r="P45" s="64"/>
      <c r="Q45" s="64"/>
      <c r="R45" s="64"/>
      <c r="S45" s="64"/>
      <c r="T45" s="64"/>
      <c r="U45" s="64"/>
      <c r="V45" s="65"/>
      <c r="W45" s="64"/>
      <c r="X45" s="66"/>
      <c r="Y45" s="64"/>
      <c r="Z45" s="64"/>
      <c r="AA45" s="64"/>
      <c r="AB45" s="64"/>
      <c r="AC45" s="64"/>
      <c r="AD45" s="64"/>
      <c r="AE45" s="64"/>
      <c r="AF45" s="64"/>
      <c r="AG45" s="64"/>
      <c r="AH45" s="64"/>
      <c r="AI45" s="64"/>
      <c r="AJ45" s="64"/>
      <c r="AK45" s="64"/>
      <c r="AL45" s="64"/>
      <c r="AM45" s="64"/>
      <c r="AN45" s="64"/>
      <c r="AO45" s="64"/>
      <c r="AP45" s="64"/>
      <c r="AQ45" s="65"/>
      <c r="AR45" s="64"/>
      <c r="AS45" s="66"/>
      <c r="AT45" s="64"/>
      <c r="AU45" s="64"/>
      <c r="AV45" s="64"/>
      <c r="AW45" s="64"/>
      <c r="AX45" s="64"/>
      <c r="AY45" s="64"/>
      <c r="AZ45" s="64"/>
      <c r="BA45" s="64"/>
      <c r="BB45" s="64"/>
      <c r="BC45" s="64"/>
      <c r="BD45" s="64"/>
      <c r="BE45" s="64"/>
      <c r="BF45" s="64"/>
      <c r="BG45" s="64"/>
      <c r="BH45" s="64"/>
      <c r="BI45" s="64"/>
      <c r="BJ45" s="64"/>
      <c r="BK45" s="64"/>
      <c r="BL45" s="65"/>
      <c r="BM45" s="64"/>
      <c r="BN45" s="66"/>
      <c r="BO45" s="64"/>
      <c r="BP45" s="64"/>
      <c r="BQ45" s="64"/>
      <c r="BR45" s="64"/>
      <c r="BS45" s="64"/>
      <c r="BT45" s="64"/>
      <c r="BU45" s="64"/>
      <c r="BV45" s="64"/>
      <c r="BW45" s="64"/>
      <c r="BX45" s="64"/>
      <c r="BY45" s="64"/>
      <c r="BZ45" s="64"/>
      <c r="CA45" s="64"/>
      <c r="CB45" s="64"/>
      <c r="CC45" s="64"/>
      <c r="CD45" s="64"/>
      <c r="CE45" s="64"/>
      <c r="CF45" s="64"/>
      <c r="CG45" s="65"/>
      <c r="CH45" s="64"/>
      <c r="CI45" s="64"/>
      <c r="CJ45" s="67"/>
      <c r="CK45" s="67"/>
      <c r="CL45" s="67"/>
      <c r="CM45" s="67"/>
      <c r="CN45" s="67"/>
      <c r="CO45" s="67"/>
      <c r="CP45" s="67"/>
      <c r="CQ45" s="67"/>
      <c r="CR45" s="67"/>
      <c r="CS45" s="67"/>
      <c r="CT45" s="67"/>
      <c r="CU45" s="67"/>
      <c r="CV45" s="67"/>
      <c r="CW45" s="67"/>
      <c r="CX45" s="67"/>
      <c r="CY45" s="67"/>
      <c r="CZ45" s="67"/>
      <c r="DA45" s="67"/>
      <c r="DB45" s="65"/>
    </row>
    <row r="46" spans="2:106" ht="14.25" x14ac:dyDescent="0.25">
      <c r="B46" s="63"/>
      <c r="C46" s="66"/>
      <c r="D46" s="66"/>
      <c r="E46" s="66"/>
      <c r="F46" s="66"/>
      <c r="G46" s="66"/>
      <c r="H46" s="66"/>
      <c r="I46" s="66"/>
      <c r="J46" s="66"/>
      <c r="K46" s="66"/>
      <c r="L46" s="66"/>
      <c r="M46" s="66"/>
      <c r="N46" s="66"/>
      <c r="O46" s="66"/>
      <c r="P46" s="66"/>
      <c r="Q46" s="66"/>
      <c r="R46" s="66"/>
      <c r="S46" s="66"/>
      <c r="T46" s="66"/>
      <c r="U46" s="66"/>
      <c r="V46" s="68"/>
      <c r="W46" s="66"/>
      <c r="X46" s="66"/>
      <c r="Y46" s="66"/>
      <c r="Z46" s="66"/>
      <c r="AA46" s="66"/>
      <c r="AB46" s="66"/>
      <c r="AC46" s="66"/>
      <c r="AD46" s="66"/>
      <c r="AE46" s="66"/>
      <c r="AF46" s="66"/>
      <c r="AG46" s="66"/>
      <c r="AH46" s="66"/>
      <c r="AI46" s="66"/>
      <c r="AJ46" s="66"/>
      <c r="AK46" s="66"/>
      <c r="AL46" s="66"/>
      <c r="AM46" s="66"/>
      <c r="AN46" s="66"/>
      <c r="AO46" s="66"/>
      <c r="AP46" s="66"/>
      <c r="AQ46" s="68"/>
      <c r="AR46" s="66"/>
      <c r="AS46" s="66"/>
      <c r="AT46" s="66"/>
      <c r="AU46" s="66"/>
      <c r="AV46" s="66"/>
      <c r="AW46" s="66"/>
      <c r="AX46" s="66"/>
      <c r="AY46" s="66"/>
      <c r="AZ46" s="66"/>
      <c r="BA46" s="66"/>
      <c r="BB46" s="66"/>
      <c r="BC46" s="66"/>
      <c r="BD46" s="66"/>
      <c r="BE46" s="66"/>
      <c r="BF46" s="66"/>
      <c r="BG46" s="66"/>
      <c r="BH46" s="66"/>
      <c r="BI46" s="66"/>
      <c r="BJ46" s="66"/>
      <c r="BK46" s="66"/>
      <c r="BL46" s="68"/>
      <c r="BM46" s="66"/>
      <c r="BN46" s="66"/>
      <c r="BO46" s="66"/>
      <c r="BP46" s="66"/>
      <c r="BQ46" s="66"/>
      <c r="BR46" s="66"/>
      <c r="BS46" s="66"/>
      <c r="BT46" s="66"/>
      <c r="BU46" s="66"/>
      <c r="BV46" s="66"/>
      <c r="BW46" s="66"/>
      <c r="BX46" s="66"/>
      <c r="BY46" s="66"/>
      <c r="BZ46" s="66"/>
      <c r="CA46" s="66"/>
      <c r="CB46" s="66"/>
      <c r="CC46" s="66"/>
      <c r="CD46" s="66"/>
      <c r="CE46" s="66"/>
      <c r="CF46" s="66"/>
      <c r="CG46" s="68"/>
      <c r="CH46" s="66"/>
      <c r="CI46" s="66"/>
      <c r="CJ46" s="66"/>
      <c r="CK46" s="66"/>
      <c r="CL46" s="66"/>
      <c r="CM46" s="66"/>
      <c r="CN46" s="66"/>
      <c r="CO46" s="66"/>
      <c r="CP46" s="66"/>
      <c r="CQ46" s="66"/>
      <c r="CR46" s="66"/>
      <c r="CS46" s="66"/>
      <c r="CT46" s="66"/>
      <c r="CU46" s="66"/>
      <c r="CV46" s="66"/>
      <c r="CW46" s="66"/>
      <c r="CX46" s="66"/>
      <c r="CY46" s="66"/>
      <c r="CZ46" s="66"/>
      <c r="DA46" s="66"/>
      <c r="DB46" s="68"/>
    </row>
    <row r="47" spans="2:106" ht="14.25" x14ac:dyDescent="0.25">
      <c r="B47" s="60"/>
      <c r="C47" s="67"/>
      <c r="D47" s="64"/>
      <c r="E47" s="64"/>
      <c r="F47" s="64"/>
      <c r="G47" s="64"/>
      <c r="H47" s="64"/>
      <c r="I47" s="64"/>
      <c r="J47" s="64"/>
      <c r="K47" s="64"/>
      <c r="L47" s="64"/>
      <c r="M47" s="64"/>
      <c r="N47" s="64"/>
      <c r="O47" s="64"/>
      <c r="P47" s="64"/>
      <c r="Q47" s="64"/>
      <c r="R47" s="64"/>
      <c r="S47" s="64"/>
      <c r="T47" s="64"/>
      <c r="U47" s="64"/>
      <c r="V47" s="65"/>
      <c r="W47" s="64"/>
      <c r="X47" s="66"/>
      <c r="Y47" s="64"/>
      <c r="Z47" s="64"/>
      <c r="AA47" s="64"/>
      <c r="AB47" s="64"/>
      <c r="AC47" s="64"/>
      <c r="AD47" s="64"/>
      <c r="AE47" s="64"/>
      <c r="AF47" s="64"/>
      <c r="AG47" s="64"/>
      <c r="AH47" s="64"/>
      <c r="AI47" s="64"/>
      <c r="AJ47" s="64"/>
      <c r="AK47" s="64"/>
      <c r="AL47" s="64"/>
      <c r="AM47" s="64"/>
      <c r="AN47" s="64"/>
      <c r="AO47" s="64"/>
      <c r="AP47" s="64"/>
      <c r="AQ47" s="65"/>
      <c r="AR47" s="64"/>
      <c r="AS47" s="66"/>
      <c r="AT47" s="64"/>
      <c r="AU47" s="64"/>
      <c r="AV47" s="64"/>
      <c r="AW47" s="64"/>
      <c r="AX47" s="64"/>
      <c r="AY47" s="64"/>
      <c r="AZ47" s="64"/>
      <c r="BA47" s="64"/>
      <c r="BB47" s="64"/>
      <c r="BC47" s="64"/>
      <c r="BD47" s="64"/>
      <c r="BE47" s="64"/>
      <c r="BF47" s="64"/>
      <c r="BG47" s="64"/>
      <c r="BH47" s="64"/>
      <c r="BI47" s="64"/>
      <c r="BJ47" s="64"/>
      <c r="BK47" s="64"/>
      <c r="BL47" s="65"/>
      <c r="BM47" s="64"/>
      <c r="BN47" s="66"/>
      <c r="BO47" s="64"/>
      <c r="BP47" s="64"/>
      <c r="BQ47" s="64"/>
      <c r="BR47" s="64"/>
      <c r="BS47" s="64"/>
      <c r="BT47" s="64"/>
      <c r="BU47" s="64"/>
      <c r="BV47" s="64"/>
      <c r="BW47" s="64"/>
      <c r="BX47" s="64"/>
      <c r="BY47" s="64"/>
      <c r="BZ47" s="64"/>
      <c r="CA47" s="64"/>
      <c r="CB47" s="64"/>
      <c r="CC47" s="64"/>
      <c r="CD47" s="64"/>
      <c r="CE47" s="64"/>
      <c r="CF47" s="64"/>
      <c r="CG47" s="65"/>
      <c r="CH47" s="64"/>
      <c r="CI47" s="64"/>
      <c r="CJ47" s="67"/>
      <c r="CK47" s="67"/>
      <c r="CL47" s="67"/>
      <c r="CM47" s="67"/>
      <c r="CN47" s="67"/>
      <c r="CO47" s="67"/>
      <c r="CP47" s="67"/>
      <c r="CQ47" s="67"/>
      <c r="CR47" s="67"/>
      <c r="CS47" s="67"/>
      <c r="CT47" s="67"/>
      <c r="CU47" s="67"/>
      <c r="CV47" s="67"/>
      <c r="CW47" s="67"/>
      <c r="CX47" s="67"/>
      <c r="CY47" s="67"/>
      <c r="CZ47" s="67"/>
      <c r="DA47" s="67"/>
      <c r="DB47" s="65"/>
    </row>
    <row r="48" spans="2:106" ht="14.25" x14ac:dyDescent="0.25">
      <c r="B48" s="60"/>
      <c r="C48" s="67"/>
      <c r="D48" s="64"/>
      <c r="E48" s="64"/>
      <c r="F48" s="64"/>
      <c r="G48" s="64"/>
      <c r="H48" s="64"/>
      <c r="I48" s="64"/>
      <c r="J48" s="64"/>
      <c r="K48" s="64"/>
      <c r="L48" s="64"/>
      <c r="M48" s="64"/>
      <c r="N48" s="64"/>
      <c r="O48" s="64"/>
      <c r="P48" s="64"/>
      <c r="Q48" s="64"/>
      <c r="R48" s="64"/>
      <c r="S48" s="64"/>
      <c r="T48" s="64"/>
      <c r="U48" s="64"/>
      <c r="V48" s="65"/>
      <c r="W48" s="64"/>
      <c r="X48" s="66"/>
      <c r="Y48" s="64"/>
      <c r="Z48" s="64"/>
      <c r="AA48" s="64"/>
      <c r="AB48" s="64"/>
      <c r="AC48" s="64"/>
      <c r="AD48" s="64"/>
      <c r="AE48" s="64"/>
      <c r="AF48" s="64"/>
      <c r="AG48" s="64"/>
      <c r="AH48" s="64"/>
      <c r="AI48" s="64"/>
      <c r="AJ48" s="64"/>
      <c r="AK48" s="64"/>
      <c r="AL48" s="64"/>
      <c r="AM48" s="64"/>
      <c r="AN48" s="64"/>
      <c r="AO48" s="64"/>
      <c r="AP48" s="64"/>
      <c r="AQ48" s="65"/>
      <c r="AR48" s="64"/>
      <c r="AS48" s="66"/>
      <c r="AT48" s="64"/>
      <c r="AU48" s="64"/>
      <c r="AV48" s="64"/>
      <c r="AW48" s="64"/>
      <c r="AX48" s="64"/>
      <c r="AY48" s="64"/>
      <c r="AZ48" s="64"/>
      <c r="BA48" s="64"/>
      <c r="BB48" s="64"/>
      <c r="BC48" s="64"/>
      <c r="BD48" s="64"/>
      <c r="BE48" s="64"/>
      <c r="BF48" s="64"/>
      <c r="BG48" s="64"/>
      <c r="BH48" s="64"/>
      <c r="BI48" s="64"/>
      <c r="BJ48" s="64"/>
      <c r="BK48" s="64"/>
      <c r="BL48" s="65"/>
      <c r="BM48" s="64"/>
      <c r="BN48" s="66"/>
      <c r="BO48" s="64"/>
      <c r="BP48" s="64"/>
      <c r="BQ48" s="64"/>
      <c r="BR48" s="64"/>
      <c r="BS48" s="64"/>
      <c r="BT48" s="64"/>
      <c r="BU48" s="64"/>
      <c r="BV48" s="64"/>
      <c r="BW48" s="64"/>
      <c r="BX48" s="64"/>
      <c r="BY48" s="64"/>
      <c r="BZ48" s="64"/>
      <c r="CA48" s="64"/>
      <c r="CB48" s="64"/>
      <c r="CC48" s="64"/>
      <c r="CD48" s="64"/>
      <c r="CE48" s="64"/>
      <c r="CF48" s="64"/>
      <c r="CG48" s="65"/>
      <c r="CH48" s="64"/>
      <c r="CI48" s="64"/>
      <c r="CJ48" s="67"/>
      <c r="CK48" s="67"/>
      <c r="CL48" s="67"/>
      <c r="CM48" s="67"/>
      <c r="CN48" s="67"/>
      <c r="CO48" s="67"/>
      <c r="CP48" s="67"/>
      <c r="CQ48" s="67"/>
      <c r="CR48" s="67"/>
      <c r="CS48" s="67"/>
      <c r="CT48" s="67"/>
      <c r="CU48" s="67"/>
      <c r="CV48" s="67"/>
      <c r="CW48" s="67"/>
      <c r="CX48" s="67"/>
      <c r="CY48" s="67"/>
      <c r="CZ48" s="67"/>
      <c r="DA48" s="67"/>
      <c r="DB48" s="65"/>
    </row>
    <row r="49" spans="2:106" x14ac:dyDescent="0.2">
      <c r="B49" s="60"/>
      <c r="C49" s="33"/>
      <c r="D49" s="33"/>
      <c r="E49" s="33"/>
      <c r="F49" s="33"/>
      <c r="G49" s="33"/>
      <c r="H49" s="33"/>
      <c r="I49" s="33"/>
      <c r="J49" s="33"/>
      <c r="K49" s="33"/>
      <c r="L49" s="33"/>
      <c r="M49" s="33"/>
      <c r="N49" s="33"/>
      <c r="O49" s="33"/>
      <c r="P49" s="33"/>
      <c r="Q49" s="33"/>
      <c r="R49" s="33"/>
      <c r="S49" s="33"/>
      <c r="T49" s="33"/>
      <c r="U49" s="33"/>
      <c r="V49" s="34"/>
      <c r="W49" s="33"/>
      <c r="X49" s="33"/>
      <c r="Y49" s="33"/>
      <c r="Z49" s="33"/>
      <c r="AA49" s="33"/>
      <c r="AB49" s="33"/>
      <c r="AC49" s="33"/>
      <c r="AD49" s="33"/>
      <c r="AE49" s="33"/>
      <c r="AF49" s="33"/>
      <c r="AG49" s="33"/>
      <c r="AH49" s="33"/>
      <c r="AI49" s="33"/>
      <c r="AJ49" s="33"/>
      <c r="AK49" s="33"/>
      <c r="AL49" s="33"/>
      <c r="AM49" s="33"/>
      <c r="AN49" s="33"/>
      <c r="AO49" s="33"/>
      <c r="AP49" s="33"/>
      <c r="AQ49" s="34"/>
      <c r="AR49" s="33"/>
      <c r="AS49" s="33"/>
      <c r="AT49" s="33"/>
      <c r="AU49" s="33"/>
      <c r="AV49" s="33"/>
      <c r="AW49" s="33"/>
      <c r="AX49" s="33"/>
      <c r="AY49" s="33"/>
      <c r="AZ49" s="33"/>
      <c r="BA49" s="33"/>
      <c r="BB49" s="33"/>
      <c r="BC49" s="33"/>
      <c r="BD49" s="33"/>
      <c r="BE49" s="33"/>
      <c r="BF49" s="33"/>
      <c r="BG49" s="33"/>
      <c r="BH49" s="33"/>
      <c r="BI49" s="33"/>
      <c r="BJ49" s="33"/>
      <c r="BK49" s="33"/>
      <c r="BL49" s="34"/>
      <c r="BM49" s="33"/>
      <c r="BN49" s="33"/>
      <c r="BO49" s="33"/>
      <c r="BP49" s="33"/>
      <c r="BQ49" s="33"/>
      <c r="BR49" s="33"/>
      <c r="BS49" s="33"/>
      <c r="BT49" s="33"/>
      <c r="BU49" s="33"/>
      <c r="BV49" s="33"/>
      <c r="BW49" s="33"/>
      <c r="BX49" s="33"/>
      <c r="BY49" s="33"/>
      <c r="BZ49" s="33"/>
      <c r="CA49" s="33"/>
      <c r="CB49" s="33"/>
      <c r="CC49" s="33"/>
      <c r="CD49" s="33"/>
      <c r="CE49" s="33"/>
      <c r="CF49" s="33"/>
      <c r="CG49" s="34"/>
      <c r="CH49" s="33"/>
      <c r="CI49" s="33"/>
      <c r="CJ49" s="33"/>
      <c r="CK49" s="33"/>
      <c r="CL49" s="33"/>
      <c r="CM49" s="33"/>
      <c r="CN49" s="33"/>
      <c r="CO49" s="33"/>
      <c r="CP49" s="33"/>
      <c r="CQ49" s="33"/>
      <c r="CR49" s="33"/>
      <c r="CS49" s="33"/>
      <c r="CT49" s="33"/>
      <c r="CU49" s="33"/>
      <c r="CV49" s="33"/>
      <c r="CW49" s="33"/>
      <c r="CX49" s="33"/>
      <c r="CY49" s="33"/>
      <c r="CZ49" s="33"/>
      <c r="DA49" s="33"/>
      <c r="DB49" s="34"/>
    </row>
  </sheetData>
  <mergeCells count="8">
    <mergeCell ref="D2:CK5"/>
    <mergeCell ref="B8:BO8"/>
    <mergeCell ref="B9:DC9"/>
    <mergeCell ref="C10:W10"/>
    <mergeCell ref="X10:AR10"/>
    <mergeCell ref="AS10:BM10"/>
    <mergeCell ref="BN10:CH10"/>
    <mergeCell ref="CI10:DC10"/>
  </mergeCells>
  <conditionalFormatting sqref="W13:W16 W20:W27">
    <cfRule type="iconSet" priority="106">
      <iconSet iconSet="3Arrows">
        <cfvo type="percent" val="0"/>
        <cfvo type="percent" val="0" gte="0"/>
        <cfvo type="percent" val="1"/>
      </iconSet>
    </cfRule>
  </conditionalFormatting>
  <conditionalFormatting sqref="DC13:DC16 DC20:DC27">
    <cfRule type="iconSet" priority="107">
      <iconSet iconSet="3Arrows">
        <cfvo type="percent" val="0"/>
        <cfvo type="percent" val="0" gte="0"/>
        <cfvo type="percent" val="1"/>
      </iconSet>
    </cfRule>
  </conditionalFormatting>
  <conditionalFormatting sqref="V25">
    <cfRule type="iconSet" priority="105">
      <iconSet iconSet="3Arrows">
        <cfvo type="percent" val="0"/>
        <cfvo type="percent" val="0" gte="0"/>
        <cfvo type="percent" val="1"/>
      </iconSet>
    </cfRule>
  </conditionalFormatting>
  <conditionalFormatting sqref="V16">
    <cfRule type="iconSet" priority="104">
      <iconSet iconSet="3Arrows">
        <cfvo type="percent" val="0"/>
        <cfvo type="percent" val="0" gte="0"/>
        <cfvo type="percent" val="1"/>
      </iconSet>
    </cfRule>
  </conditionalFormatting>
  <conditionalFormatting sqref="V27">
    <cfRule type="iconSet" priority="103">
      <iconSet iconSet="3Arrows">
        <cfvo type="percent" val="0"/>
        <cfvo type="num" val="0" gte="0"/>
        <cfvo type="num" val="1"/>
      </iconSet>
    </cfRule>
  </conditionalFormatting>
  <conditionalFormatting sqref="V13">
    <cfRule type="iconSet" priority="102">
      <iconSet iconSet="3Arrows">
        <cfvo type="percent" val="0"/>
        <cfvo type="num" val="0" gte="0"/>
        <cfvo type="num" val="1"/>
      </iconSet>
    </cfRule>
  </conditionalFormatting>
  <conditionalFormatting sqref="V14">
    <cfRule type="iconSet" priority="101">
      <iconSet iconSet="3Arrows">
        <cfvo type="percent" val="0"/>
        <cfvo type="num" val="0" gte="0"/>
        <cfvo type="num" val="1"/>
      </iconSet>
    </cfRule>
  </conditionalFormatting>
  <conditionalFormatting sqref="V15">
    <cfRule type="iconSet" priority="100">
      <iconSet iconSet="3Arrows">
        <cfvo type="percent" val="0"/>
        <cfvo type="num" val="0" gte="0"/>
        <cfvo type="num" val="1"/>
      </iconSet>
    </cfRule>
  </conditionalFormatting>
  <conditionalFormatting sqref="V21">
    <cfRule type="iconSet" priority="99">
      <iconSet iconSet="3Arrows">
        <cfvo type="percent" val="0"/>
        <cfvo type="num" val="0" gte="0"/>
        <cfvo type="num" val="1"/>
      </iconSet>
    </cfRule>
  </conditionalFormatting>
  <conditionalFormatting sqref="V22">
    <cfRule type="iconSet" priority="98">
      <iconSet iconSet="3Arrows">
        <cfvo type="percent" val="0"/>
        <cfvo type="num" val="0" gte="0"/>
        <cfvo type="num" val="1"/>
      </iconSet>
    </cfRule>
  </conditionalFormatting>
  <conditionalFormatting sqref="V23">
    <cfRule type="iconSet" priority="97">
      <iconSet iconSet="3Arrows">
        <cfvo type="percent" val="0"/>
        <cfvo type="num" val="0" gte="0"/>
        <cfvo type="num" val="1"/>
      </iconSet>
    </cfRule>
  </conditionalFormatting>
  <conditionalFormatting sqref="V24">
    <cfRule type="iconSet" priority="96">
      <iconSet iconSet="3Arrows">
        <cfvo type="percent" val="0"/>
        <cfvo type="num" val="0" gte="0"/>
        <cfvo type="num" val="1"/>
      </iconSet>
    </cfRule>
  </conditionalFormatting>
  <conditionalFormatting sqref="V20">
    <cfRule type="iconSet" priority="95">
      <iconSet iconSet="3Arrows">
        <cfvo type="percent" val="0"/>
        <cfvo type="num" val="0" gte="0"/>
        <cfvo type="num" val="1"/>
      </iconSet>
    </cfRule>
  </conditionalFormatting>
  <conditionalFormatting sqref="V26">
    <cfRule type="iconSet" priority="94">
      <iconSet iconSet="3Arrows">
        <cfvo type="percent" val="0"/>
        <cfvo type="num" val="0" gte="0"/>
        <cfvo type="num" val="1"/>
      </iconSet>
    </cfRule>
  </conditionalFormatting>
  <conditionalFormatting sqref="DB25">
    <cfRule type="iconSet" priority="93">
      <iconSet iconSet="3Arrows">
        <cfvo type="percent" val="0"/>
        <cfvo type="percent" val="0" gte="0"/>
        <cfvo type="percent" val="1"/>
      </iconSet>
    </cfRule>
  </conditionalFormatting>
  <conditionalFormatting sqref="DB16">
    <cfRule type="iconSet" priority="92">
      <iconSet iconSet="3Arrows">
        <cfvo type="percent" val="0"/>
        <cfvo type="percent" val="0" gte="0"/>
        <cfvo type="percent" val="1"/>
      </iconSet>
    </cfRule>
  </conditionalFormatting>
  <conditionalFormatting sqref="DB27">
    <cfRule type="iconSet" priority="91">
      <iconSet iconSet="3Arrows">
        <cfvo type="percent" val="0"/>
        <cfvo type="num" val="0" gte="0"/>
        <cfvo type="num" val="1"/>
      </iconSet>
    </cfRule>
  </conditionalFormatting>
  <conditionalFormatting sqref="DB13">
    <cfRule type="iconSet" priority="90">
      <iconSet iconSet="3Arrows">
        <cfvo type="percent" val="0"/>
        <cfvo type="num" val="0" gte="0"/>
        <cfvo type="num" val="1"/>
      </iconSet>
    </cfRule>
  </conditionalFormatting>
  <conditionalFormatting sqref="DB14">
    <cfRule type="iconSet" priority="89">
      <iconSet iconSet="3Arrows">
        <cfvo type="percent" val="0"/>
        <cfvo type="num" val="0" gte="0"/>
        <cfvo type="num" val="1"/>
      </iconSet>
    </cfRule>
  </conditionalFormatting>
  <conditionalFormatting sqref="DB15">
    <cfRule type="iconSet" priority="88">
      <iconSet iconSet="3Arrows">
        <cfvo type="percent" val="0"/>
        <cfvo type="num" val="0" gte="0"/>
        <cfvo type="num" val="1"/>
      </iconSet>
    </cfRule>
  </conditionalFormatting>
  <conditionalFormatting sqref="DB21">
    <cfRule type="iconSet" priority="87">
      <iconSet iconSet="3Arrows">
        <cfvo type="percent" val="0"/>
        <cfvo type="num" val="0" gte="0"/>
        <cfvo type="num" val="1"/>
      </iconSet>
    </cfRule>
  </conditionalFormatting>
  <conditionalFormatting sqref="DB22">
    <cfRule type="iconSet" priority="86">
      <iconSet iconSet="3Arrows">
        <cfvo type="percent" val="0"/>
        <cfvo type="num" val="0" gte="0"/>
        <cfvo type="num" val="1"/>
      </iconSet>
    </cfRule>
  </conditionalFormatting>
  <conditionalFormatting sqref="DB23">
    <cfRule type="iconSet" priority="85">
      <iconSet iconSet="3Arrows">
        <cfvo type="percent" val="0"/>
        <cfvo type="num" val="0" gte="0"/>
        <cfvo type="num" val="1"/>
      </iconSet>
    </cfRule>
  </conditionalFormatting>
  <conditionalFormatting sqref="DB24">
    <cfRule type="iconSet" priority="84">
      <iconSet iconSet="3Arrows">
        <cfvo type="percent" val="0"/>
        <cfvo type="num" val="0" gte="0"/>
        <cfvo type="num" val="1"/>
      </iconSet>
    </cfRule>
  </conditionalFormatting>
  <conditionalFormatting sqref="DB20">
    <cfRule type="iconSet" priority="83">
      <iconSet iconSet="3Arrows">
        <cfvo type="percent" val="0"/>
        <cfvo type="num" val="0" gte="0"/>
        <cfvo type="num" val="1"/>
      </iconSet>
    </cfRule>
  </conditionalFormatting>
  <conditionalFormatting sqref="DB26">
    <cfRule type="iconSet" priority="82">
      <iconSet iconSet="3Arrows">
        <cfvo type="percent" val="0"/>
        <cfvo type="num" val="0" gte="0"/>
        <cfvo type="num" val="1"/>
      </iconSet>
    </cfRule>
  </conditionalFormatting>
  <conditionalFormatting sqref="AR16 AR25">
    <cfRule type="iconSet" priority="81">
      <iconSet iconSet="3Arrows">
        <cfvo type="percent" val="0"/>
        <cfvo type="percent" val="0" gte="0"/>
        <cfvo type="percent" val="1"/>
      </iconSet>
    </cfRule>
  </conditionalFormatting>
  <conditionalFormatting sqref="AQ25">
    <cfRule type="iconSet" priority="80">
      <iconSet iconSet="3Arrows">
        <cfvo type="percent" val="0"/>
        <cfvo type="percent" val="0" gte="0"/>
        <cfvo type="percent" val="1"/>
      </iconSet>
    </cfRule>
  </conditionalFormatting>
  <conditionalFormatting sqref="AQ16">
    <cfRule type="iconSet" priority="79">
      <iconSet iconSet="3Arrows">
        <cfvo type="percent" val="0"/>
        <cfvo type="percent" val="0" gte="0"/>
        <cfvo type="percent" val="1"/>
      </iconSet>
    </cfRule>
  </conditionalFormatting>
  <conditionalFormatting sqref="AQ27">
    <cfRule type="iconSet" priority="78">
      <iconSet iconSet="3Arrows">
        <cfvo type="percent" val="0"/>
        <cfvo type="num" val="0" gte="0"/>
        <cfvo type="num" val="1"/>
      </iconSet>
    </cfRule>
  </conditionalFormatting>
  <conditionalFormatting sqref="AQ13">
    <cfRule type="iconSet" priority="77">
      <iconSet iconSet="3Arrows">
        <cfvo type="percent" val="0"/>
        <cfvo type="num" val="0" gte="0"/>
        <cfvo type="num" val="1"/>
      </iconSet>
    </cfRule>
  </conditionalFormatting>
  <conditionalFormatting sqref="AQ14">
    <cfRule type="iconSet" priority="76">
      <iconSet iconSet="3Arrows">
        <cfvo type="percent" val="0"/>
        <cfvo type="num" val="0" gte="0"/>
        <cfvo type="num" val="1"/>
      </iconSet>
    </cfRule>
  </conditionalFormatting>
  <conditionalFormatting sqref="AQ15">
    <cfRule type="iconSet" priority="75">
      <iconSet iconSet="3Arrows">
        <cfvo type="percent" val="0"/>
        <cfvo type="num" val="0" gte="0"/>
        <cfvo type="num" val="1"/>
      </iconSet>
    </cfRule>
  </conditionalFormatting>
  <conditionalFormatting sqref="AQ21">
    <cfRule type="iconSet" priority="74">
      <iconSet iconSet="3Arrows">
        <cfvo type="percent" val="0"/>
        <cfvo type="num" val="0" gte="0"/>
        <cfvo type="num" val="1"/>
      </iconSet>
    </cfRule>
  </conditionalFormatting>
  <conditionalFormatting sqref="AQ22">
    <cfRule type="iconSet" priority="73">
      <iconSet iconSet="3Arrows">
        <cfvo type="percent" val="0"/>
        <cfvo type="num" val="0" gte="0"/>
        <cfvo type="num" val="1"/>
      </iconSet>
    </cfRule>
  </conditionalFormatting>
  <conditionalFormatting sqref="AQ23">
    <cfRule type="iconSet" priority="72">
      <iconSet iconSet="3Arrows">
        <cfvo type="percent" val="0"/>
        <cfvo type="num" val="0" gte="0"/>
        <cfvo type="num" val="1"/>
      </iconSet>
    </cfRule>
  </conditionalFormatting>
  <conditionalFormatting sqref="AQ24">
    <cfRule type="iconSet" priority="71">
      <iconSet iconSet="3Arrows">
        <cfvo type="percent" val="0"/>
        <cfvo type="num" val="0" gte="0"/>
        <cfvo type="num" val="1"/>
      </iconSet>
    </cfRule>
  </conditionalFormatting>
  <conditionalFormatting sqref="AQ20">
    <cfRule type="iconSet" priority="70">
      <iconSet iconSet="3Arrows">
        <cfvo type="percent" val="0"/>
        <cfvo type="num" val="0" gte="0"/>
        <cfvo type="num" val="1"/>
      </iconSet>
    </cfRule>
  </conditionalFormatting>
  <conditionalFormatting sqref="AQ26">
    <cfRule type="iconSet" priority="69">
      <iconSet iconSet="3Arrows">
        <cfvo type="percent" val="0"/>
        <cfvo type="num" val="0" gte="0"/>
        <cfvo type="num" val="1"/>
      </iconSet>
    </cfRule>
  </conditionalFormatting>
  <conditionalFormatting sqref="BM16 BM25">
    <cfRule type="iconSet" priority="68">
      <iconSet iconSet="3Arrows">
        <cfvo type="percent" val="0"/>
        <cfvo type="percent" val="0" gte="0"/>
        <cfvo type="percent" val="1"/>
      </iconSet>
    </cfRule>
  </conditionalFormatting>
  <conditionalFormatting sqref="BL25">
    <cfRule type="iconSet" priority="67">
      <iconSet iconSet="3Arrows">
        <cfvo type="percent" val="0"/>
        <cfvo type="percent" val="0" gte="0"/>
        <cfvo type="percent" val="1"/>
      </iconSet>
    </cfRule>
  </conditionalFormatting>
  <conditionalFormatting sqref="BL16">
    <cfRule type="iconSet" priority="66">
      <iconSet iconSet="3Arrows">
        <cfvo type="percent" val="0"/>
        <cfvo type="percent" val="0" gte="0"/>
        <cfvo type="percent" val="1"/>
      </iconSet>
    </cfRule>
  </conditionalFormatting>
  <conditionalFormatting sqref="BL27">
    <cfRule type="iconSet" priority="65">
      <iconSet iconSet="3Arrows">
        <cfvo type="percent" val="0"/>
        <cfvo type="num" val="0" gte="0"/>
        <cfvo type="num" val="1"/>
      </iconSet>
    </cfRule>
  </conditionalFormatting>
  <conditionalFormatting sqref="BL13">
    <cfRule type="iconSet" priority="64">
      <iconSet iconSet="3Arrows">
        <cfvo type="percent" val="0"/>
        <cfvo type="num" val="0" gte="0"/>
        <cfvo type="num" val="1"/>
      </iconSet>
    </cfRule>
  </conditionalFormatting>
  <conditionalFormatting sqref="BL14">
    <cfRule type="iconSet" priority="63">
      <iconSet iconSet="3Arrows">
        <cfvo type="percent" val="0"/>
        <cfvo type="num" val="0" gte="0"/>
        <cfvo type="num" val="1"/>
      </iconSet>
    </cfRule>
  </conditionalFormatting>
  <conditionalFormatting sqref="BL15">
    <cfRule type="iconSet" priority="62">
      <iconSet iconSet="3Arrows">
        <cfvo type="percent" val="0"/>
        <cfvo type="num" val="0" gte="0"/>
        <cfvo type="num" val="1"/>
      </iconSet>
    </cfRule>
  </conditionalFormatting>
  <conditionalFormatting sqref="BL21">
    <cfRule type="iconSet" priority="61">
      <iconSet iconSet="3Arrows">
        <cfvo type="percent" val="0"/>
        <cfvo type="num" val="0" gte="0"/>
        <cfvo type="num" val="1"/>
      </iconSet>
    </cfRule>
  </conditionalFormatting>
  <conditionalFormatting sqref="BL22">
    <cfRule type="iconSet" priority="60">
      <iconSet iconSet="3Arrows">
        <cfvo type="percent" val="0"/>
        <cfvo type="num" val="0" gte="0"/>
        <cfvo type="num" val="1"/>
      </iconSet>
    </cfRule>
  </conditionalFormatting>
  <conditionalFormatting sqref="BL23">
    <cfRule type="iconSet" priority="59">
      <iconSet iconSet="3Arrows">
        <cfvo type="percent" val="0"/>
        <cfvo type="num" val="0" gte="0"/>
        <cfvo type="num" val="1"/>
      </iconSet>
    </cfRule>
  </conditionalFormatting>
  <conditionalFormatting sqref="BL24">
    <cfRule type="iconSet" priority="58">
      <iconSet iconSet="3Arrows">
        <cfvo type="percent" val="0"/>
        <cfvo type="num" val="0" gte="0"/>
        <cfvo type="num" val="1"/>
      </iconSet>
    </cfRule>
  </conditionalFormatting>
  <conditionalFormatting sqref="BL20">
    <cfRule type="iconSet" priority="57">
      <iconSet iconSet="3Arrows">
        <cfvo type="percent" val="0"/>
        <cfvo type="num" val="0" gte="0"/>
        <cfvo type="num" val="1"/>
      </iconSet>
    </cfRule>
  </conditionalFormatting>
  <conditionalFormatting sqref="BL26">
    <cfRule type="iconSet" priority="56">
      <iconSet iconSet="3Arrows">
        <cfvo type="percent" val="0"/>
        <cfvo type="num" val="0" gte="0"/>
        <cfvo type="num" val="1"/>
      </iconSet>
    </cfRule>
  </conditionalFormatting>
  <conditionalFormatting sqref="CH13:CH16 CH20:CH27">
    <cfRule type="iconSet" priority="55">
      <iconSet iconSet="3Arrows">
        <cfvo type="percent" val="0"/>
        <cfvo type="percent" val="0" gte="0"/>
        <cfvo type="percent" val="1"/>
      </iconSet>
    </cfRule>
  </conditionalFormatting>
  <conditionalFormatting sqref="CG25">
    <cfRule type="iconSet" priority="54">
      <iconSet iconSet="3Arrows">
        <cfvo type="percent" val="0"/>
        <cfvo type="percent" val="0" gte="0"/>
        <cfvo type="percent" val="1"/>
      </iconSet>
    </cfRule>
  </conditionalFormatting>
  <conditionalFormatting sqref="CG16">
    <cfRule type="iconSet" priority="53">
      <iconSet iconSet="3Arrows">
        <cfvo type="percent" val="0"/>
        <cfvo type="percent" val="0" gte="0"/>
        <cfvo type="percent" val="1"/>
      </iconSet>
    </cfRule>
  </conditionalFormatting>
  <conditionalFormatting sqref="CG27">
    <cfRule type="iconSet" priority="52">
      <iconSet iconSet="3Arrows">
        <cfvo type="percent" val="0"/>
        <cfvo type="num" val="0" gte="0"/>
        <cfvo type="num" val="1"/>
      </iconSet>
    </cfRule>
  </conditionalFormatting>
  <conditionalFormatting sqref="CG13">
    <cfRule type="iconSet" priority="51">
      <iconSet iconSet="3Arrows">
        <cfvo type="percent" val="0"/>
        <cfvo type="num" val="0" gte="0"/>
        <cfvo type="num" val="1"/>
      </iconSet>
    </cfRule>
  </conditionalFormatting>
  <conditionalFormatting sqref="CG14">
    <cfRule type="iconSet" priority="50">
      <iconSet iconSet="3Arrows">
        <cfvo type="percent" val="0"/>
        <cfvo type="num" val="0" gte="0"/>
        <cfvo type="num" val="1"/>
      </iconSet>
    </cfRule>
  </conditionalFormatting>
  <conditionalFormatting sqref="CG15">
    <cfRule type="iconSet" priority="49">
      <iconSet iconSet="3Arrows">
        <cfvo type="percent" val="0"/>
        <cfvo type="num" val="0" gte="0"/>
        <cfvo type="num" val="1"/>
      </iconSet>
    </cfRule>
  </conditionalFormatting>
  <conditionalFormatting sqref="CG21">
    <cfRule type="iconSet" priority="48">
      <iconSet iconSet="3Arrows">
        <cfvo type="percent" val="0"/>
        <cfvo type="num" val="0" gte="0"/>
        <cfvo type="num" val="1"/>
      </iconSet>
    </cfRule>
  </conditionalFormatting>
  <conditionalFormatting sqref="CG22">
    <cfRule type="iconSet" priority="47">
      <iconSet iconSet="3Arrows">
        <cfvo type="percent" val="0"/>
        <cfvo type="num" val="0" gte="0"/>
        <cfvo type="num" val="1"/>
      </iconSet>
    </cfRule>
  </conditionalFormatting>
  <conditionalFormatting sqref="CG23">
    <cfRule type="iconSet" priority="46">
      <iconSet iconSet="3Arrows">
        <cfvo type="percent" val="0"/>
        <cfvo type="num" val="0" gte="0"/>
        <cfvo type="num" val="1"/>
      </iconSet>
    </cfRule>
  </conditionalFormatting>
  <conditionalFormatting sqref="CG24">
    <cfRule type="iconSet" priority="45">
      <iconSet iconSet="3Arrows">
        <cfvo type="percent" val="0"/>
        <cfvo type="num" val="0" gte="0"/>
        <cfvo type="num" val="1"/>
      </iconSet>
    </cfRule>
  </conditionalFormatting>
  <conditionalFormatting sqref="CG20">
    <cfRule type="iconSet" priority="44">
      <iconSet iconSet="3Arrows">
        <cfvo type="percent" val="0"/>
        <cfvo type="num" val="0" gte="0"/>
        <cfvo type="num" val="1"/>
      </iconSet>
    </cfRule>
  </conditionalFormatting>
  <conditionalFormatting sqref="CG26">
    <cfRule type="iconSet" priority="43">
      <iconSet iconSet="3Arrows">
        <cfvo type="percent" val="0"/>
        <cfvo type="num" val="0" gte="0"/>
        <cfvo type="num" val="1"/>
      </iconSet>
    </cfRule>
  </conditionalFormatting>
  <conditionalFormatting sqref="BM13">
    <cfRule type="iconSet" priority="42">
      <iconSet iconSet="3Arrows">
        <cfvo type="percent" val="0"/>
        <cfvo type="percent" val="0" gte="0"/>
        <cfvo type="percent" val="1"/>
      </iconSet>
    </cfRule>
  </conditionalFormatting>
  <conditionalFormatting sqref="BM14:BM15">
    <cfRule type="iconSet" priority="41">
      <iconSet iconSet="3Arrows">
        <cfvo type="percent" val="0"/>
        <cfvo type="percent" val="0" gte="0"/>
        <cfvo type="percent" val="1"/>
      </iconSet>
    </cfRule>
  </conditionalFormatting>
  <conditionalFormatting sqref="BM20:BM21">
    <cfRule type="iconSet" priority="40">
      <iconSet iconSet="3Arrows">
        <cfvo type="percent" val="0"/>
        <cfvo type="percent" val="0" gte="0"/>
        <cfvo type="percent" val="1"/>
      </iconSet>
    </cfRule>
  </conditionalFormatting>
  <conditionalFormatting sqref="BM22">
    <cfRule type="iconSet" priority="39">
      <iconSet iconSet="3Arrows">
        <cfvo type="percent" val="0"/>
        <cfvo type="percent" val="0" gte="0"/>
        <cfvo type="percent" val="1"/>
      </iconSet>
    </cfRule>
  </conditionalFormatting>
  <conditionalFormatting sqref="BM23:BM24">
    <cfRule type="iconSet" priority="38">
      <iconSet iconSet="3Arrows">
        <cfvo type="percent" val="0"/>
        <cfvo type="percent" val="0" gte="0"/>
        <cfvo type="percent" val="1"/>
      </iconSet>
    </cfRule>
  </conditionalFormatting>
  <conditionalFormatting sqref="BM26:BM27">
    <cfRule type="iconSet" priority="37">
      <iconSet iconSet="3Arrows">
        <cfvo type="percent" val="0"/>
        <cfvo type="percent" val="0" gte="0"/>
        <cfvo type="percent" val="1"/>
      </iconSet>
    </cfRule>
  </conditionalFormatting>
  <conditionalFormatting sqref="AR13">
    <cfRule type="iconSet" priority="36">
      <iconSet iconSet="3Arrows">
        <cfvo type="percent" val="0"/>
        <cfvo type="percent" val="0" gte="0"/>
        <cfvo type="percent" val="1"/>
      </iconSet>
    </cfRule>
  </conditionalFormatting>
  <conditionalFormatting sqref="AR14:AR15">
    <cfRule type="iconSet" priority="35">
      <iconSet iconSet="3Arrows">
        <cfvo type="percent" val="0"/>
        <cfvo type="percent" val="0" gte="0"/>
        <cfvo type="percent" val="1"/>
      </iconSet>
    </cfRule>
  </conditionalFormatting>
  <conditionalFormatting sqref="AR20:AR21">
    <cfRule type="iconSet" priority="34">
      <iconSet iconSet="3Arrows">
        <cfvo type="percent" val="0"/>
        <cfvo type="percent" val="0" gte="0"/>
        <cfvo type="percent" val="1"/>
      </iconSet>
    </cfRule>
  </conditionalFormatting>
  <conditionalFormatting sqref="AR22">
    <cfRule type="iconSet" priority="33">
      <iconSet iconSet="3Arrows">
        <cfvo type="percent" val="0"/>
        <cfvo type="percent" val="0" gte="0"/>
        <cfvo type="percent" val="1"/>
      </iconSet>
    </cfRule>
  </conditionalFormatting>
  <conditionalFormatting sqref="AR23:AR24">
    <cfRule type="iconSet" priority="32">
      <iconSet iconSet="3Arrows">
        <cfvo type="percent" val="0"/>
        <cfvo type="percent" val="0" gte="0"/>
        <cfvo type="percent" val="1"/>
      </iconSet>
    </cfRule>
  </conditionalFormatting>
  <conditionalFormatting sqref="AR26:AR27">
    <cfRule type="iconSet" priority="31">
      <iconSet iconSet="3Arrows">
        <cfvo type="percent" val="0"/>
        <cfvo type="percent" val="0" gte="0"/>
        <cfvo type="percent" val="1"/>
      </iconSet>
    </cfRule>
  </conditionalFormatting>
  <conditionalFormatting sqref="DC17">
    <cfRule type="iconSet" priority="30">
      <iconSet iconSet="3Arrows">
        <cfvo type="percent" val="0"/>
        <cfvo type="percent" val="0" gte="0"/>
        <cfvo type="percent" val="1"/>
      </iconSet>
    </cfRule>
  </conditionalFormatting>
  <conditionalFormatting sqref="DB17">
    <cfRule type="iconSet" priority="29">
      <iconSet iconSet="3Arrows">
        <cfvo type="percent" val="0"/>
        <cfvo type="num" val="0" gte="0"/>
        <cfvo type="num" val="1"/>
      </iconSet>
    </cfRule>
  </conditionalFormatting>
  <conditionalFormatting sqref="W18">
    <cfRule type="iconSet" priority="27">
      <iconSet iconSet="3Arrows">
        <cfvo type="percent" val="0"/>
        <cfvo type="percent" val="0" gte="0"/>
        <cfvo type="percent" val="1"/>
      </iconSet>
    </cfRule>
  </conditionalFormatting>
  <conditionalFormatting sqref="DC18">
    <cfRule type="iconSet" priority="28">
      <iconSet iconSet="3Arrows">
        <cfvo type="percent" val="0"/>
        <cfvo type="percent" val="0" gte="0"/>
        <cfvo type="percent" val="1"/>
      </iconSet>
    </cfRule>
  </conditionalFormatting>
  <conditionalFormatting sqref="V18">
    <cfRule type="iconSet" priority="26">
      <iconSet iconSet="3Arrows">
        <cfvo type="percent" val="0"/>
        <cfvo type="num" val="0" gte="0"/>
        <cfvo type="num" val="1"/>
      </iconSet>
    </cfRule>
  </conditionalFormatting>
  <conditionalFormatting sqref="DB18">
    <cfRule type="iconSet" priority="25">
      <iconSet iconSet="3Arrows">
        <cfvo type="percent" val="0"/>
        <cfvo type="num" val="0" gte="0"/>
        <cfvo type="num" val="1"/>
      </iconSet>
    </cfRule>
  </conditionalFormatting>
  <conditionalFormatting sqref="AQ18">
    <cfRule type="iconSet" priority="24">
      <iconSet iconSet="3Arrows">
        <cfvo type="percent" val="0"/>
        <cfvo type="num" val="0" gte="0"/>
        <cfvo type="num" val="1"/>
      </iconSet>
    </cfRule>
  </conditionalFormatting>
  <conditionalFormatting sqref="BL18">
    <cfRule type="iconSet" priority="23">
      <iconSet iconSet="3Arrows">
        <cfvo type="percent" val="0"/>
        <cfvo type="num" val="0" gte="0"/>
        <cfvo type="num" val="1"/>
      </iconSet>
    </cfRule>
  </conditionalFormatting>
  <conditionalFormatting sqref="CH18">
    <cfRule type="iconSet" priority="22">
      <iconSet iconSet="3Arrows">
        <cfvo type="percent" val="0"/>
        <cfvo type="percent" val="0" gte="0"/>
        <cfvo type="percent" val="1"/>
      </iconSet>
    </cfRule>
  </conditionalFormatting>
  <conditionalFormatting sqref="CG18">
    <cfRule type="iconSet" priority="21">
      <iconSet iconSet="3Arrows">
        <cfvo type="percent" val="0"/>
        <cfvo type="num" val="0" gte="0"/>
        <cfvo type="num" val="1"/>
      </iconSet>
    </cfRule>
  </conditionalFormatting>
  <conditionalFormatting sqref="BM18">
    <cfRule type="iconSet" priority="20">
      <iconSet iconSet="3Arrows">
        <cfvo type="percent" val="0"/>
        <cfvo type="percent" val="0" gte="0"/>
        <cfvo type="percent" val="1"/>
      </iconSet>
    </cfRule>
  </conditionalFormatting>
  <conditionalFormatting sqref="AR18">
    <cfRule type="iconSet" priority="19">
      <iconSet iconSet="3Arrows">
        <cfvo type="percent" val="0"/>
        <cfvo type="percent" val="0" gte="0"/>
        <cfvo type="percent" val="1"/>
      </iconSet>
    </cfRule>
  </conditionalFormatting>
  <conditionalFormatting sqref="W19">
    <cfRule type="iconSet" priority="17">
      <iconSet iconSet="3Arrows">
        <cfvo type="percent" val="0"/>
        <cfvo type="percent" val="0" gte="0"/>
        <cfvo type="percent" val="1"/>
      </iconSet>
    </cfRule>
  </conditionalFormatting>
  <conditionalFormatting sqref="DC19">
    <cfRule type="iconSet" priority="18">
      <iconSet iconSet="3Arrows">
        <cfvo type="percent" val="0"/>
        <cfvo type="percent" val="0" gte="0"/>
        <cfvo type="percent" val="1"/>
      </iconSet>
    </cfRule>
  </conditionalFormatting>
  <conditionalFormatting sqref="V19">
    <cfRule type="iconSet" priority="16">
      <iconSet iconSet="3Arrows">
        <cfvo type="percent" val="0"/>
        <cfvo type="num" val="0" gte="0"/>
        <cfvo type="num" val="1"/>
      </iconSet>
    </cfRule>
  </conditionalFormatting>
  <conditionalFormatting sqref="DB19">
    <cfRule type="iconSet" priority="15">
      <iconSet iconSet="3Arrows">
        <cfvo type="percent" val="0"/>
        <cfvo type="num" val="0" gte="0"/>
        <cfvo type="num" val="1"/>
      </iconSet>
    </cfRule>
  </conditionalFormatting>
  <conditionalFormatting sqref="AQ19">
    <cfRule type="iconSet" priority="14">
      <iconSet iconSet="3Arrows">
        <cfvo type="percent" val="0"/>
        <cfvo type="num" val="0" gte="0"/>
        <cfvo type="num" val="1"/>
      </iconSet>
    </cfRule>
  </conditionalFormatting>
  <conditionalFormatting sqref="BL19">
    <cfRule type="iconSet" priority="13">
      <iconSet iconSet="3Arrows">
        <cfvo type="percent" val="0"/>
        <cfvo type="num" val="0" gte="0"/>
        <cfvo type="num" val="1"/>
      </iconSet>
    </cfRule>
  </conditionalFormatting>
  <conditionalFormatting sqref="CH19">
    <cfRule type="iconSet" priority="12">
      <iconSet iconSet="3Arrows">
        <cfvo type="percent" val="0"/>
        <cfvo type="percent" val="0" gte="0"/>
        <cfvo type="percent" val="1"/>
      </iconSet>
    </cfRule>
  </conditionalFormatting>
  <conditionalFormatting sqref="CG19">
    <cfRule type="iconSet" priority="11">
      <iconSet iconSet="3Arrows">
        <cfvo type="percent" val="0"/>
        <cfvo type="num" val="0" gte="0"/>
        <cfvo type="num" val="1"/>
      </iconSet>
    </cfRule>
  </conditionalFormatting>
  <conditionalFormatting sqref="BM19">
    <cfRule type="iconSet" priority="10">
      <iconSet iconSet="3Arrows">
        <cfvo type="percent" val="0"/>
        <cfvo type="percent" val="0" gte="0"/>
        <cfvo type="percent" val="1"/>
      </iconSet>
    </cfRule>
  </conditionalFormatting>
  <conditionalFormatting sqref="AR19">
    <cfRule type="iconSet" priority="9">
      <iconSet iconSet="3Arrows">
        <cfvo type="percent" val="0"/>
        <cfvo type="percent" val="0" gte="0"/>
        <cfvo type="percent" val="1"/>
      </iconSet>
    </cfRule>
  </conditionalFormatting>
  <conditionalFormatting sqref="W17">
    <cfRule type="iconSet" priority="8">
      <iconSet iconSet="3Arrows">
        <cfvo type="percent" val="0"/>
        <cfvo type="percent" val="0" gte="0"/>
        <cfvo type="percent" val="1"/>
      </iconSet>
    </cfRule>
  </conditionalFormatting>
  <conditionalFormatting sqref="V17">
    <cfRule type="iconSet" priority="7">
      <iconSet iconSet="3Arrows">
        <cfvo type="percent" val="0"/>
        <cfvo type="num" val="0" gte="0"/>
        <cfvo type="num" val="1"/>
      </iconSet>
    </cfRule>
  </conditionalFormatting>
  <conditionalFormatting sqref="AQ17">
    <cfRule type="iconSet" priority="6">
      <iconSet iconSet="3Arrows">
        <cfvo type="percent" val="0"/>
        <cfvo type="num" val="0" gte="0"/>
        <cfvo type="num" val="1"/>
      </iconSet>
    </cfRule>
  </conditionalFormatting>
  <conditionalFormatting sqref="BL17">
    <cfRule type="iconSet" priority="5">
      <iconSet iconSet="3Arrows">
        <cfvo type="percent" val="0"/>
        <cfvo type="num" val="0" gte="0"/>
        <cfvo type="num" val="1"/>
      </iconSet>
    </cfRule>
  </conditionalFormatting>
  <conditionalFormatting sqref="CH17">
    <cfRule type="iconSet" priority="4">
      <iconSet iconSet="3Arrows">
        <cfvo type="percent" val="0"/>
        <cfvo type="percent" val="0" gte="0"/>
        <cfvo type="percent" val="1"/>
      </iconSet>
    </cfRule>
  </conditionalFormatting>
  <conditionalFormatting sqref="CG17">
    <cfRule type="iconSet" priority="3">
      <iconSet iconSet="3Arrows">
        <cfvo type="percent" val="0"/>
        <cfvo type="num" val="0" gte="0"/>
        <cfvo type="num" val="1"/>
      </iconSet>
    </cfRule>
  </conditionalFormatting>
  <conditionalFormatting sqref="BM17">
    <cfRule type="iconSet" priority="2">
      <iconSet iconSet="3Arrows">
        <cfvo type="percent" val="0"/>
        <cfvo type="percent" val="0" gte="0"/>
        <cfvo type="percent" val="1"/>
      </iconSet>
    </cfRule>
  </conditionalFormatting>
  <conditionalFormatting sqref="AR17">
    <cfRule type="iconSet" priority="1">
      <iconSet iconSet="3Arrows">
        <cfvo type="percent" val="0"/>
        <cfvo type="percent" val="0" gte="0"/>
        <cfvo type="percent" val="1"/>
      </iconSet>
    </cfRule>
  </conditionalFormatting>
  <printOptions horizontalCentered="1" verticalCentered="1"/>
  <pageMargins left="0.25" right="0.25" top="0.75" bottom="0.75" header="0.3" footer="0.3"/>
  <pageSetup paperSize="9" scale="86"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Palacios Espinoza, Bryan Aaron</dc:creator>
  <cp:lastModifiedBy>Palacios Espinoza, Bryan Aaron</cp:lastModifiedBy>
  <dcterms:created xsi:type="dcterms:W3CDTF">2020-01-08T22:48:51Z</dcterms:created>
  <dcterms:modified xsi:type="dcterms:W3CDTF">2020-01-08T22:48:51Z</dcterms:modified>
</cp:coreProperties>
</file>