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pBDM\BCRPDataLink\Separar hojas\"/>
    </mc:Choice>
  </mc:AlternateContent>
  <bookViews>
    <workbookView xWindow="0" yWindow="0" windowWidth="28800" windowHeight="13725"/>
  </bookViews>
  <sheets>
    <sheet name="Anexo_" sheetId="1" r:id="rId1"/>
  </sheets>
  <externalReferences>
    <externalReference r:id="rId2"/>
    <externalReference r:id="rId3"/>
  </externalReferences>
  <definedNames>
    <definedName name="Artif">OFFSET('[1]Gráfico 5'!$W$2,0,0,'[1]Gráfico 5'!#REF!-'[1]Gráfico 5'!#REF!+1,1)</definedName>
    <definedName name="Artif2">OFFSET('[1]Gráfico 5'!$W$2,0,0,'[1]Gráfico 5'!#REF!-'[1]Gráfico 5'!#REF!+1,1)</definedName>
    <definedName name="Artif3">OFFSET('[1]Gráfico 5'!$W$2,0,0,'[1]Gráfico 5'!#REF!-'[1]Gráfico 5'!#REF!+1,1)</definedName>
    <definedName name="Artiford">OFFSET('[1]Gráfico 5'!$W$3,0,0,'[1]Gráfico 5'!#REF!-'[1]Gráfico 5'!#REF!,1)</definedName>
    <definedName name="Dem3m">OFFSET('[1]Gráfico 5'!$J$2,0,0,'[1]Gráfico 5'!#REF!-'[1]Gráfico 5'!#REF!+1,1)</definedName>
    <definedName name="Demesp">OFFSET('[1]Gráfico 5'!$H$2,0,0,+'[1]Gráfico 5'!#REF!-'[1]Gráfico 5'!#REF!+1,1)</definedName>
    <definedName name="Eco12m">OFFSET(#REF!,0,0,'[1]Gráfico 5'!#REF!-'[1]Gráfico 5'!#REF!+1,1)</definedName>
    <definedName name="Eco3m">OFFSET('[1]Gráfico 5'!$K$2,0,0,+'[1]Gráfico 5'!#REF!-'[1]Gráfico 5'!#REF!+1,1)</definedName>
    <definedName name="Emp12m">OFFSET(#REF!,0,0,'[1]Gráfico 5'!#REF!-'[1]Gráfico 5'!#REF!+1,1)</definedName>
    <definedName name="Emp3m">OFFSET('[1]Gráfico 5'!$M$2,0,0,'[1]Gráfico 5'!#REF!-'[1]Gráfico 5'!#REF!+1,1)</definedName>
    <definedName name="Emp3m2">OFFSET('[1]Gráfico 5'!$M$2,0,0,'[1]Gráfico 5'!#REF!-'[1]Gráfico 5'!#REF!+1,1)</definedName>
    <definedName name="Expectativas2">[2]Pregunta!$A$4:$A$30</definedName>
    <definedName name="Fecha">OFFSET('[1]Gráfico 5'!$B$2,0,0,'[1]Gráfico 5'!#REF!-'[1]Gráfico 5'!#REF!+1,1)</definedName>
    <definedName name="Fecha_nueva">OFFSET('[1]Gráfico 5'!$B$1,'[1]Gráfico 5'!#REF!-1,0,'[1]Gráfico 5'!#REF!-'[1]Gráfico 5'!#REF!+1,1)</definedName>
    <definedName name="Fecha2">OFFSET('[1]Gráfico 5'!$B$2,0,0,'[1]Gráfico 5'!#REF!-'[1]Gráfico 5'!#REF!+1,1)</definedName>
    <definedName name="Fecha3">OFFSET('[1]Gráfico 5'!$B$2,0,0,'[1]Gráfico 5'!#REF!-'[1]Gráfico 5'!#REF!+1,1)</definedName>
    <definedName name="Fechaman">OFFSET('[1]Gráfico 5'!$B$2,0,0,'[1]Gráfico 5'!#REF!-'[1]Gráfico 5'!#REF!+1,1)</definedName>
    <definedName name="Fechaord">OFFSET('[1]Gráfico 5'!$B$3,0,0,'[1]Gráfico 5'!#REF!-'[1]Gráfico 5'!#REF!,1)</definedName>
    <definedName name="Invent">OFFSET('[1]Gráfico 5'!$G$2,0,0,'[1]Gráfico 5'!#REF!-'[1]Gráfico 5'!#REF!+1,1)</definedName>
    <definedName name="Invmanu">OFFSET(#REF!,0,0,+'[1]Gráfico 5'!#REF!-'[1]Gráfico 5'!#REF!+1,1)</definedName>
    <definedName name="mes">"Resultados empresas no financieras_"&amp;LOWER(#REF!)</definedName>
    <definedName name="Ord3m">OFFSET('[1]Gráfico 5'!$V$3,0,0,'[1]Gráfico 5'!#REF!-'[1]Gráfico 5'!#REF!,1)</definedName>
    <definedName name="Ordco">OFFSET('[1]Gráfico 5'!$E$2,0,0,'[1]Gráfico 5'!#REF!-'[1]Gráfico 5'!#REF!+1,1)</definedName>
    <definedName name="Ordinf">OFFSET(#REF!,0,0,'[1]Gráfico 5'!#REF!-'[1]Gráfico 5'!#REF!+1,1)</definedName>
    <definedName name="Pers12m">OFFSET(#REF!,0,0,'[1]Gráfico 5'!#REF!-'[1]Gráfico 5'!#REF!+1,1)</definedName>
    <definedName name="Precioi3m">OFFSET('[1]Gráfico 5'!$U$2,0,0,'[1]Gráfico 5'!#REF!-'[1]Gráfico 5'!#REF!+1,1)</definedName>
    <definedName name="Preciov3m">OFFSET('[1]Gráfico 5'!$T$2,0,0,'[1]Gráfico 5'!#REF!-'[1]Gráfico 5'!#REF!+1,1)</definedName>
    <definedName name="Produc">OFFSET('[1]Gráfico 5'!$F$2,0,0,'[1]Gráfico 5'!#REF!-'[1]Gráfico 5'!#REF!+1,1)</definedName>
    <definedName name="Sec12m">OFFSET(#REF!,0,0,'[1]Gráfico 5'!#REF!-'[1]Gráfico 5'!#REF!+1,1)</definedName>
    <definedName name="Sec3m">OFFSET('[1]Gráfico 5'!$L$2,0,0,'[1]Gráfico 5'!#REF!-'[1]Gráfico 5'!#REF!+1,1)</definedName>
    <definedName name="Serie1">OFFSET('[1]Gráfico 5'!$B$1,'[1]Gráfico 5'!#REF!-1,MATCH('[1]Gráfico 5'!#REF!,#REF!,0)-1,'[1]Gráfico 5'!#REF!-'[1]Gráfico 5'!#REF!+1,1)</definedName>
    <definedName name="Serie10">OFFSET('[1]Gráfico 5'!$B$1,'[1]Gráfico 5'!#REF!-1,MATCH('[1]Gráfico 5'!#REF!,#REF!,0)-1,'[1]Gráfico 5'!#REF!-'[1]Gráfico 5'!#REF!+1,1)</definedName>
    <definedName name="Serie11">OFFSET('[1]Gráfico 5'!$B$1,'[1]Gráfico 5'!#REF!-1,MATCH('[1]Gráfico 5'!#REF!,#REF!,0)-1,'[1]Gráfico 5'!#REF!-'[1]Gráfico 5'!#REF!+1,1)</definedName>
    <definedName name="Serie12">OFFSET('[1]Gráfico 5'!$B$1,'[1]Gráfico 5'!#REF!-1,MATCH('[1]Gráfico 5'!#REF!,#REF!,0)-1,'[1]Gráfico 5'!#REF!-'[1]Gráfico 5'!#REF!+1,1)</definedName>
    <definedName name="Serie13">OFFSET('[1]Gráfico 5'!$B$1,'[1]Gráfico 5'!#REF!-1,MATCH('[1]Gráfico 5'!#REF!,#REF!,0)-1,'[1]Gráfico 5'!#REF!-'[1]Gráfico 5'!#REF!+1,1)</definedName>
    <definedName name="Serie14">OFFSET('[1]Gráfico 5'!$B$1,'[1]Gráfico 5'!#REF!-1,MATCH('[1]Gráfico 5'!#REF!,#REF!,0)-1,'[1]Gráfico 5'!#REF!-'[1]Gráfico 5'!#REF!+1,1)</definedName>
    <definedName name="Serie2">OFFSET('[1]Gráfico 5'!$B$1,'[1]Gráfico 5'!#REF!-1,MATCH('[1]Gráfico 5'!#REF!,#REF!,0)-1,'[1]Gráfico 5'!#REF!-'[1]Gráfico 5'!#REF!+1,1)</definedName>
    <definedName name="Serie3">OFFSET('[1]Gráfico 5'!$B$1,'[1]Gráfico 5'!#REF!-1,MATCH('[1]Gráfico 5'!#REF!,#REF!,0)-1,'[1]Gráfico 5'!#REF!-'[1]Gráfico 5'!#REF!+1,1)</definedName>
    <definedName name="Serie4">OFFSET('[1]Gráfico 5'!$B$1,'[1]Gráfico 5'!#REF!-1,MATCH('[1]Gráfico 5'!#REF!,#REF!,0)-1,'[1]Gráfico 5'!#REF!-'[1]Gráfico 5'!#REF!+1,1)</definedName>
    <definedName name="Serie5">OFFSET('[1]Gráfico 5'!$B$1,'[1]Gráfico 5'!#REF!-1,MATCH('[1]Gráfico 5'!#REF!,#REF!,0)-1,'[1]Gráfico 5'!#REF!-'[1]Gráfico 5'!#REF!+1,1)</definedName>
    <definedName name="Serie50s">OFFSET('[1]Gráfico 5'!$B$1,'[1]Gráfico 5'!#REF!-1,MATCH(50,#REF!,0)-1,'[1]Gráfico 5'!#REF!-'[1]Gráfico 5'!#REF!+1,1)</definedName>
    <definedName name="Serie6">OFFSET('[1]Gráfico 5'!$B$1,'[1]Gráfico 5'!#REF!-1,MATCH('[1]Gráfico 5'!#REF!,#REF!,0)-1,'[1]Gráfico 5'!#REF!-'[1]Gráfico 5'!#REF!+1,1)</definedName>
    <definedName name="Serie7">OFFSET('[1]Gráfico 5'!$B$1,'[1]Gráfico 5'!#REF!-1,MATCH('[1]Gráfico 5'!#REF!,#REF!,0)-1,'[1]Gráfico 5'!#REF!-'[1]Gráfico 5'!#REF!+1,1)</definedName>
    <definedName name="Serie8">OFFSET('[1]Gráfico 5'!$B$1,'[1]Gráfico 5'!#REF!-1,MATCH('[1]Gráfico 5'!#REF!,#REF!,0)-1,'[1]Gráfico 5'!#REF!-'[1]Gráfico 5'!#REF!+1,1)</definedName>
    <definedName name="Serie9">OFFSET('[1]Gráfico 5'!$B$1,'[1]Gráfico 5'!#REF!-1,MATCH('[1]Gráfico 5'!#REF!,#REF!,0)-1,'[1]Gráfico 5'!#REF!-'[1]Gráfico 5'!#REF!+1,1)</definedName>
    <definedName name="Sitact">OFFSET('[1]Gráfico 5'!$C$2,0,0,'[1]Gráfico 5'!#REF!-'[1]Gráfico 5'!#REF!+1,1)</definedName>
    <definedName name="Subieron" localSheetId="0">Anexo_!#REF!,Anexo_!#REF!</definedName>
    <definedName name="Subieron">#REF!,#REF!</definedName>
    <definedName name="Ventas">OFFSET('[1]Gráfico 5'!$D$2,0,0,'[1]Gráfico 5'!#REF!-'[1]Gráfico 5'!#REF!+1,1)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24" i="1" l="1"/>
  <c r="BW24" i="1" s="1"/>
  <c r="BT24" i="1"/>
  <c r="BS24" i="1"/>
  <c r="BR24" i="1"/>
  <c r="BQ24" i="1"/>
  <c r="BP24" i="1"/>
  <c r="BO24" i="1"/>
  <c r="BN24" i="1"/>
  <c r="BM24" i="1"/>
  <c r="BL24" i="1"/>
  <c r="BK24" i="1"/>
  <c r="BJ24" i="1"/>
  <c r="BI24" i="1"/>
  <c r="BH24" i="1"/>
  <c r="BG24" i="1"/>
  <c r="BF24" i="1"/>
  <c r="BY24" i="1" s="1"/>
  <c r="BE24" i="1"/>
  <c r="BD24" i="1"/>
  <c r="BC24" i="1"/>
  <c r="BA24" i="1"/>
  <c r="AY24" i="1"/>
  <c r="AZ24" i="1" s="1"/>
  <c r="AX24" i="1"/>
  <c r="BB24" i="1" s="1"/>
  <c r="AN24" i="1"/>
  <c r="AL24" i="1"/>
  <c r="AM24" i="1" s="1"/>
  <c r="AK24" i="1"/>
  <c r="AO24" i="1" s="1"/>
  <c r="AA24" i="1"/>
  <c r="Z24" i="1"/>
  <c r="Y24" i="1"/>
  <c r="X24" i="1"/>
  <c r="AB24" i="1" s="1"/>
  <c r="N24" i="1"/>
  <c r="L24" i="1"/>
  <c r="K24" i="1"/>
  <c r="M24" i="1" s="1"/>
  <c r="BY23" i="1"/>
  <c r="BW23" i="1"/>
  <c r="BU23" i="1"/>
  <c r="BT23" i="1"/>
  <c r="BV23" i="1" s="1"/>
  <c r="BS23" i="1"/>
  <c r="BR23" i="1"/>
  <c r="BQ23" i="1"/>
  <c r="BP23" i="1"/>
  <c r="BO23" i="1"/>
  <c r="BN23" i="1"/>
  <c r="BM23" i="1"/>
  <c r="BL23" i="1"/>
  <c r="BK23" i="1"/>
  <c r="BJ23" i="1"/>
  <c r="BI23" i="1"/>
  <c r="BH23" i="1"/>
  <c r="BG23" i="1"/>
  <c r="BF23" i="1"/>
  <c r="BE23" i="1"/>
  <c r="BD23" i="1"/>
  <c r="BC23" i="1"/>
  <c r="BA23" i="1"/>
  <c r="AY23" i="1"/>
  <c r="AZ23" i="1" s="1"/>
  <c r="AX23" i="1"/>
  <c r="BB23" i="1" s="1"/>
  <c r="AN23" i="1"/>
  <c r="AL23" i="1"/>
  <c r="AK23" i="1"/>
  <c r="AM23" i="1" s="1"/>
  <c r="AB23" i="1"/>
  <c r="AA23" i="1"/>
  <c r="Z23" i="1"/>
  <c r="Y23" i="1"/>
  <c r="X23" i="1"/>
  <c r="N23" i="1"/>
  <c r="L23" i="1"/>
  <c r="M23" i="1" s="1"/>
  <c r="K23" i="1"/>
  <c r="O23" i="1" s="1"/>
  <c r="BV21" i="1"/>
  <c r="BU21" i="1"/>
  <c r="BW21" i="1" s="1"/>
  <c r="BT21" i="1"/>
  <c r="BS21" i="1"/>
  <c r="BR21" i="1"/>
  <c r="BQ21" i="1"/>
  <c r="BP21" i="1"/>
  <c r="BO21" i="1"/>
  <c r="BN21" i="1"/>
  <c r="BM21" i="1"/>
  <c r="BL21" i="1"/>
  <c r="BK21" i="1"/>
  <c r="BJ21" i="1"/>
  <c r="BI21" i="1"/>
  <c r="BH21" i="1"/>
  <c r="BG21" i="1"/>
  <c r="BF21" i="1"/>
  <c r="BY21" i="1" s="1"/>
  <c r="BE21" i="1"/>
  <c r="BD21" i="1"/>
  <c r="BC21" i="1"/>
  <c r="BA21" i="1"/>
  <c r="AY21" i="1"/>
  <c r="AX21" i="1"/>
  <c r="BB21" i="1" s="1"/>
  <c r="AN21" i="1"/>
  <c r="AL21" i="1"/>
  <c r="AM21" i="1" s="1"/>
  <c r="AK21" i="1"/>
  <c r="AO21" i="1" s="1"/>
  <c r="AB21" i="1"/>
  <c r="AA21" i="1"/>
  <c r="Z21" i="1"/>
  <c r="Y21" i="1"/>
  <c r="X21" i="1"/>
  <c r="O21" i="1"/>
  <c r="N21" i="1"/>
  <c r="M21" i="1"/>
  <c r="L21" i="1"/>
  <c r="K21" i="1"/>
  <c r="BY20" i="1"/>
  <c r="BU20" i="1"/>
  <c r="BW20" i="1" s="1"/>
  <c r="BT20" i="1"/>
  <c r="BS20" i="1"/>
  <c r="BR20" i="1"/>
  <c r="BQ20" i="1"/>
  <c r="BP20" i="1"/>
  <c r="BO20" i="1"/>
  <c r="BN20" i="1"/>
  <c r="BM20" i="1"/>
  <c r="BL20" i="1"/>
  <c r="BK20" i="1"/>
  <c r="BJ20" i="1"/>
  <c r="BI20" i="1"/>
  <c r="BH20" i="1"/>
  <c r="BG20" i="1"/>
  <c r="BF20" i="1"/>
  <c r="BE20" i="1"/>
  <c r="BD20" i="1"/>
  <c r="BC20" i="1"/>
  <c r="BB20" i="1"/>
  <c r="BA20" i="1"/>
  <c r="AZ20" i="1"/>
  <c r="AY20" i="1"/>
  <c r="AX20" i="1"/>
  <c r="AO20" i="1"/>
  <c r="AN20" i="1"/>
  <c r="AM20" i="1"/>
  <c r="AL20" i="1"/>
  <c r="AK20" i="1"/>
  <c r="AB20" i="1"/>
  <c r="AA20" i="1"/>
  <c r="Y20" i="1"/>
  <c r="Z20" i="1" s="1"/>
  <c r="X20" i="1"/>
  <c r="O20" i="1"/>
  <c r="N20" i="1"/>
  <c r="L20" i="1"/>
  <c r="M20" i="1" s="1"/>
  <c r="K20" i="1"/>
  <c r="BU19" i="1"/>
  <c r="BW19" i="1" s="1"/>
  <c r="BT19" i="1"/>
  <c r="BS19" i="1"/>
  <c r="BR19" i="1"/>
  <c r="BQ19" i="1"/>
  <c r="BP19" i="1"/>
  <c r="BO19" i="1"/>
  <c r="BN19" i="1"/>
  <c r="BM19" i="1"/>
  <c r="BL19" i="1"/>
  <c r="BK19" i="1"/>
  <c r="BJ19" i="1"/>
  <c r="BI19" i="1"/>
  <c r="BH19" i="1"/>
  <c r="BG19" i="1"/>
  <c r="BF19" i="1"/>
  <c r="BY19" i="1" s="1"/>
  <c r="BE19" i="1"/>
  <c r="BD19" i="1"/>
  <c r="BC19" i="1"/>
  <c r="BB19" i="1"/>
  <c r="BA19" i="1"/>
  <c r="AY19" i="1"/>
  <c r="AZ19" i="1" s="1"/>
  <c r="AX19" i="1"/>
  <c r="AO19" i="1"/>
  <c r="AN19" i="1"/>
  <c r="AL19" i="1"/>
  <c r="AM19" i="1" s="1"/>
  <c r="AK19" i="1"/>
  <c r="AA19" i="1"/>
  <c r="Y19" i="1"/>
  <c r="Z19" i="1" s="1"/>
  <c r="X19" i="1"/>
  <c r="AB19" i="1" s="1"/>
  <c r="N19" i="1"/>
  <c r="L19" i="1"/>
  <c r="K19" i="1"/>
  <c r="M19" i="1" s="1"/>
  <c r="BW18" i="1"/>
  <c r="BU18" i="1"/>
  <c r="BT18" i="1"/>
  <c r="BV18" i="1" s="1"/>
  <c r="BS18" i="1"/>
  <c r="BR18" i="1"/>
  <c r="BQ18" i="1"/>
  <c r="BP18" i="1"/>
  <c r="BO18" i="1"/>
  <c r="BN18" i="1"/>
  <c r="BM18" i="1"/>
  <c r="BL18" i="1"/>
  <c r="BK18" i="1"/>
  <c r="BJ18" i="1"/>
  <c r="BI18" i="1"/>
  <c r="BH18" i="1"/>
  <c r="BG18" i="1"/>
  <c r="BF18" i="1"/>
  <c r="BY18" i="1" s="1"/>
  <c r="BE18" i="1"/>
  <c r="BD18" i="1"/>
  <c r="BC18" i="1"/>
  <c r="BA18" i="1"/>
  <c r="AY18" i="1"/>
  <c r="AZ18" i="1" s="1"/>
  <c r="AX18" i="1"/>
  <c r="BB18" i="1" s="1"/>
  <c r="AN18" i="1"/>
  <c r="AL18" i="1"/>
  <c r="AM18" i="1" s="1"/>
  <c r="AK18" i="1"/>
  <c r="AO18" i="1" s="1"/>
  <c r="AA18" i="1"/>
  <c r="Y18" i="1"/>
  <c r="X18" i="1"/>
  <c r="AB18" i="1" s="1"/>
  <c r="N18" i="1"/>
  <c r="L18" i="1"/>
  <c r="M18" i="1" s="1"/>
  <c r="K18" i="1"/>
  <c r="O18" i="1" s="1"/>
  <c r="BV17" i="1"/>
  <c r="BU17" i="1"/>
  <c r="BW17" i="1" s="1"/>
  <c r="BT17" i="1"/>
  <c r="BS17" i="1"/>
  <c r="BR17" i="1"/>
  <c r="BQ17" i="1"/>
  <c r="BP17" i="1"/>
  <c r="BO17" i="1"/>
  <c r="BN17" i="1"/>
  <c r="BM17" i="1"/>
  <c r="BL17" i="1"/>
  <c r="BK17" i="1"/>
  <c r="BJ17" i="1"/>
  <c r="BI17" i="1"/>
  <c r="BH17" i="1"/>
  <c r="BG17" i="1"/>
  <c r="BF17" i="1"/>
  <c r="BY17" i="1" s="1"/>
  <c r="BE17" i="1"/>
  <c r="BD17" i="1"/>
  <c r="BC17" i="1"/>
  <c r="BA17" i="1"/>
  <c r="AY17" i="1"/>
  <c r="AX17" i="1"/>
  <c r="BB17" i="1" s="1"/>
  <c r="AN17" i="1"/>
  <c r="AL17" i="1"/>
  <c r="AM17" i="1" s="1"/>
  <c r="AK17" i="1"/>
  <c r="AO17" i="1" s="1"/>
  <c r="AB17" i="1"/>
  <c r="AA17" i="1"/>
  <c r="Z17" i="1"/>
  <c r="Y17" i="1"/>
  <c r="X17" i="1"/>
  <c r="O17" i="1"/>
  <c r="N17" i="1"/>
  <c r="M17" i="1"/>
  <c r="L17" i="1"/>
  <c r="K17" i="1"/>
  <c r="BY15" i="1"/>
  <c r="BU15" i="1"/>
  <c r="BW15" i="1" s="1"/>
  <c r="BT15" i="1"/>
  <c r="BS15" i="1"/>
  <c r="BR15" i="1"/>
  <c r="BQ15" i="1"/>
  <c r="BP15" i="1"/>
  <c r="BO15" i="1"/>
  <c r="BN15" i="1"/>
  <c r="BM15" i="1"/>
  <c r="BL15" i="1"/>
  <c r="BK15" i="1"/>
  <c r="BJ15" i="1"/>
  <c r="BI15" i="1"/>
  <c r="BH15" i="1"/>
  <c r="BG15" i="1"/>
  <c r="BF15" i="1"/>
  <c r="BE15" i="1"/>
  <c r="BD15" i="1"/>
  <c r="BC15" i="1"/>
  <c r="BB15" i="1"/>
  <c r="BA15" i="1"/>
  <c r="AZ15" i="1"/>
  <c r="AY15" i="1"/>
  <c r="AX15" i="1"/>
  <c r="AN15" i="1"/>
  <c r="AM15" i="1"/>
  <c r="AL15" i="1"/>
  <c r="AK15" i="1"/>
  <c r="AO15" i="1" s="1"/>
  <c r="AB15" i="1"/>
  <c r="AA15" i="1"/>
  <c r="Y15" i="1"/>
  <c r="Z15" i="1" s="1"/>
  <c r="X15" i="1"/>
  <c r="O15" i="1"/>
  <c r="N15" i="1"/>
  <c r="L15" i="1"/>
  <c r="M15" i="1" s="1"/>
  <c r="K15" i="1"/>
  <c r="BU14" i="1"/>
  <c r="BW14" i="1" s="1"/>
  <c r="BT14" i="1"/>
  <c r="BS14" i="1"/>
  <c r="BR14" i="1"/>
  <c r="BQ14" i="1"/>
  <c r="BP14" i="1"/>
  <c r="BO14" i="1"/>
  <c r="BN14" i="1"/>
  <c r="BM14" i="1"/>
  <c r="BL14" i="1"/>
  <c r="BK14" i="1"/>
  <c r="BJ14" i="1"/>
  <c r="BI14" i="1"/>
  <c r="BH14" i="1"/>
  <c r="BG14" i="1"/>
  <c r="BF14" i="1"/>
  <c r="BY14" i="1" s="1"/>
  <c r="BE14" i="1"/>
  <c r="BD14" i="1"/>
  <c r="BC14" i="1"/>
  <c r="BB14" i="1"/>
  <c r="BA14" i="1"/>
  <c r="AY14" i="1"/>
  <c r="AZ14" i="1" s="1"/>
  <c r="AX14" i="1"/>
  <c r="AO14" i="1"/>
  <c r="AN14" i="1"/>
  <c r="AL14" i="1"/>
  <c r="AM14" i="1" s="1"/>
  <c r="AK14" i="1"/>
  <c r="AA14" i="1"/>
  <c r="Y14" i="1"/>
  <c r="Z14" i="1" s="1"/>
  <c r="X14" i="1"/>
  <c r="AB14" i="1" s="1"/>
  <c r="N14" i="1"/>
  <c r="L14" i="1"/>
  <c r="K14" i="1"/>
  <c r="M14" i="1" s="1"/>
  <c r="BW13" i="1"/>
  <c r="BU13" i="1"/>
  <c r="BT13" i="1"/>
  <c r="BV13" i="1" s="1"/>
  <c r="BS13" i="1"/>
  <c r="BR13" i="1"/>
  <c r="BQ13" i="1"/>
  <c r="BP13" i="1"/>
  <c r="BO13" i="1"/>
  <c r="BN13" i="1"/>
  <c r="BM13" i="1"/>
  <c r="BL13" i="1"/>
  <c r="BK13" i="1"/>
  <c r="BJ13" i="1"/>
  <c r="BI13" i="1"/>
  <c r="BH13" i="1"/>
  <c r="BG13" i="1"/>
  <c r="BF13" i="1"/>
  <c r="BY13" i="1" s="1"/>
  <c r="BE13" i="1"/>
  <c r="BD13" i="1"/>
  <c r="BC13" i="1"/>
  <c r="BA13" i="1"/>
  <c r="AY13" i="1"/>
  <c r="AZ13" i="1" s="1"/>
  <c r="AX13" i="1"/>
  <c r="BB13" i="1" s="1"/>
  <c r="AN13" i="1"/>
  <c r="AL13" i="1"/>
  <c r="AM13" i="1" s="1"/>
  <c r="AK13" i="1"/>
  <c r="AO13" i="1" s="1"/>
  <c r="AA13" i="1"/>
  <c r="Y13" i="1"/>
  <c r="X13" i="1"/>
  <c r="AB13" i="1" s="1"/>
  <c r="N13" i="1"/>
  <c r="L13" i="1"/>
  <c r="M13" i="1" s="1"/>
  <c r="K13" i="1"/>
  <c r="O13" i="1" s="1"/>
  <c r="B9" i="1"/>
  <c r="B7" i="1"/>
  <c r="B26" i="1" s="1"/>
  <c r="B5" i="1"/>
  <c r="B2" i="1"/>
  <c r="O14" i="1" l="1"/>
  <c r="O19" i="1"/>
  <c r="AO23" i="1"/>
  <c r="O24" i="1"/>
  <c r="Z13" i="1"/>
  <c r="AZ17" i="1"/>
  <c r="Z18" i="1"/>
  <c r="AZ21" i="1"/>
  <c r="BV14" i="1"/>
  <c r="BV19" i="1"/>
  <c r="BV24" i="1"/>
  <c r="BV15" i="1"/>
  <c r="BV20" i="1"/>
</calcChain>
</file>

<file path=xl/sharedStrings.xml><?xml version="1.0" encoding="utf-8"?>
<sst xmlns="http://schemas.openxmlformats.org/spreadsheetml/2006/main" count="101" uniqueCount="59">
  <si>
    <r>
      <t xml:space="preserve">Periodo </t>
    </r>
    <r>
      <rPr>
        <i/>
        <sz val="11"/>
        <color theme="1"/>
        <rFont val="Calibri"/>
        <family val="2"/>
        <scheme val="minor"/>
      </rPr>
      <t>(Cambiar)</t>
    </r>
    <r>
      <rPr>
        <sz val="11"/>
        <color theme="1"/>
        <rFont val="Calibri"/>
        <family val="2"/>
        <scheme val="minor"/>
      </rPr>
      <t>:</t>
    </r>
  </si>
  <si>
    <t>Asegurarse que las fórmulas jalen de la zona correcta porque en la Tabla Dinámica cambia. Además tener abierta el Excel de Tabla Dinámica para que datos no se rezagen. Al terminar dejar las formulas en valores para que en el proximo procesamiento no cambien.</t>
  </si>
  <si>
    <t>Periodo de la Encuesta:</t>
  </si>
  <si>
    <t>Número de empresas:</t>
  </si>
  <si>
    <t xml:space="preserve"> </t>
  </si>
  <si>
    <t>Zona Norte</t>
  </si>
  <si>
    <t>Zona Centro</t>
  </si>
  <si>
    <t>Zona Sur</t>
  </si>
  <si>
    <t>Zona Oriente</t>
  </si>
  <si>
    <t>Total</t>
  </si>
  <si>
    <t>II.15</t>
  </si>
  <si>
    <t>III.15</t>
  </si>
  <si>
    <t>IV.15</t>
  </si>
  <si>
    <t>I.16</t>
  </si>
  <si>
    <t>II.16</t>
  </si>
  <si>
    <t>III.16</t>
  </si>
  <si>
    <t>IV.16</t>
  </si>
  <si>
    <t>I.17</t>
  </si>
  <si>
    <t>II.17</t>
  </si>
  <si>
    <t>III.17</t>
  </si>
  <si>
    <t>IV.17</t>
  </si>
  <si>
    <t>I.18</t>
  </si>
  <si>
    <t>II.18</t>
  </si>
  <si>
    <t>III.18</t>
  </si>
  <si>
    <t>IV.18</t>
  </si>
  <si>
    <t>I.19</t>
  </si>
  <si>
    <t>II.19</t>
  </si>
  <si>
    <t>III.19</t>
  </si>
  <si>
    <t>IV.19</t>
  </si>
  <si>
    <t>SITUACIÓN ACTUAL</t>
  </si>
  <si>
    <t>indice_SitActNeg</t>
  </si>
  <si>
    <t>SITUACIÓN ACTUAL DEL NEGOCIO</t>
  </si>
  <si>
    <t>indice_Ventas</t>
  </si>
  <si>
    <t>NIVEL DE VENTAS</t>
  </si>
  <si>
    <t>indice_Producc</t>
  </si>
  <si>
    <t>NIVEL DE PRODUCCIÓN</t>
  </si>
  <si>
    <t>EXPECTATIVAS</t>
  </si>
  <si>
    <t>indice_Dda3Prox</t>
  </si>
  <si>
    <t>ECONOMÍA A TRES MESES</t>
  </si>
  <si>
    <t>indice_Empl3Prox</t>
  </si>
  <si>
    <t>SECTOR A TRES MESES</t>
  </si>
  <si>
    <t>indice_Emp3prox</t>
  </si>
  <si>
    <t>DEMANDA DE SUS PRODUCTOS A TRES MESES</t>
  </si>
  <si>
    <t>indice_Sec3Prox</t>
  </si>
  <si>
    <t>CONTRATACIÓN DE PERSONAL A TRES MESES</t>
  </si>
  <si>
    <t>indice_Eco3Prox</t>
  </si>
  <si>
    <t>EMPRESA A TRES MESES</t>
  </si>
  <si>
    <t>FINANZAS</t>
  </si>
  <si>
    <t>indice_SitFinanciera</t>
  </si>
  <si>
    <t>SITUACIÓN FINANCIERA DE LA EMPRESA</t>
  </si>
  <si>
    <t>indice_AccesoCred</t>
  </si>
  <si>
    <t xml:space="preserve">SITUACIÓN DE ACCESO AL CRÉDITO </t>
  </si>
  <si>
    <t>"&gt;" mayor a 50 puntos (tramo optimista), "&lt;" menor a 50 puntos (tramo pesimista) y "=" igual a 50 puntos (neutral).</t>
  </si>
  <si>
    <t>Encuesta realizada por las Oficinas de Estudios Económicos de las Sucursales del Banco a 533 empresas entre el 24 de marzo y 17 de abril de 2015.</t>
  </si>
  <si>
    <t>Encuesta realizada por las Oficinas de Estudios Económicos de las Sucursales del Banco a 589 empresas entre el 15 de junio y 15 de julio de 2015.</t>
  </si>
  <si>
    <t>Norte</t>
  </si>
  <si>
    <t>Centro</t>
  </si>
  <si>
    <t>Sur</t>
  </si>
  <si>
    <t>Oriente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</si>
</sst>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b/>
      <i/>
      <sz val="11"/>
      <color rgb="FFFF0000"/>
      <name val="Calibri"/>
      <family val="2"/>
      <scheme val="minor"/>
    </font>
    <font>
      <sz val="11"/>
      <name val="Calibri"/>
      <family val="2"/>
      <scheme val="minor"/>
    </font>
    <font>
      <sz val="10"/>
      <name val="Arial"/>
      <family val="2"/>
    </font>
    <font>
      <b/>
      <sz val="10"/>
      <color theme="1"/>
      <name val="Calibri"/>
      <family val="2"/>
      <scheme val="minor"/>
    </font>
    <font>
      <sz val="9"/>
      <name val="Calibri"/>
      <family val="2"/>
      <scheme val="minor"/>
    </font>
    <font>
      <b/>
      <sz val="10"/>
      <name val="Calibri"/>
      <family val="2"/>
      <scheme val="minor"/>
    </font>
    <font>
      <b/>
      <sz val="9"/>
      <color theme="1"/>
      <name val="Calibri"/>
      <family val="2"/>
      <scheme val="minor"/>
    </font>
    <font>
      <sz val="9"/>
      <color theme="1"/>
      <name val="Arial"/>
      <family val="2"/>
    </font>
    <font>
      <b/>
      <sz val="9"/>
      <name val="Arial"/>
      <family val="2"/>
    </font>
    <font>
      <sz val="9"/>
      <color rgb="FFFF0000"/>
      <name val="Arial"/>
      <family val="2"/>
    </font>
    <font>
      <b/>
      <sz val="9"/>
      <color theme="1"/>
      <name val="Arial"/>
      <family val="2"/>
    </font>
    <font>
      <sz val="9"/>
      <color theme="0"/>
      <name val="Arial"/>
      <family val="2"/>
    </font>
    <font>
      <b/>
      <sz val="9"/>
      <name val="Calibri"/>
      <family val="2"/>
      <scheme val="minor"/>
    </font>
    <font>
      <sz val="10.5"/>
      <color theme="1"/>
      <name val="Arial"/>
      <family val="2"/>
    </font>
    <font>
      <sz val="10.5"/>
      <color theme="1"/>
      <name val="Calibri"/>
      <family val="2"/>
      <scheme val="minor"/>
    </font>
    <font>
      <b/>
      <sz val="10.5"/>
      <color theme="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7" fillId="0" borderId="0"/>
  </cellStyleXfs>
  <cellXfs count="72">
    <xf numFmtId="0" fontId="0" fillId="0" borderId="0" xfId="0"/>
    <xf numFmtId="0" fontId="3" fillId="2" borderId="0" xfId="1" applyFont="1" applyFill="1"/>
    <xf numFmtId="0" fontId="1" fillId="2" borderId="0" xfId="1" applyFont="1" applyFill="1"/>
    <xf numFmtId="0" fontId="3" fillId="2" borderId="0" xfId="1" applyFont="1" applyFill="1" applyAlignment="1">
      <alignment horizontal="center"/>
    </xf>
    <xf numFmtId="0" fontId="3" fillId="2" borderId="0" xfId="1" applyFont="1" applyFill="1" applyAlignment="1">
      <alignment horizontal="right"/>
    </xf>
    <xf numFmtId="0" fontId="1" fillId="3" borderId="0" xfId="1" applyFont="1" applyFill="1"/>
    <xf numFmtId="0" fontId="1" fillId="2" borderId="0" xfId="1" applyFont="1" applyFill="1" applyAlignment="1">
      <alignment horizontal="center"/>
    </xf>
    <xf numFmtId="0" fontId="5" fillId="4" borderId="0" xfId="1" applyFont="1" applyFill="1" applyAlignment="1">
      <alignment horizontal="center" vertical="center" wrapText="1"/>
    </xf>
    <xf numFmtId="0" fontId="5" fillId="4" borderId="0" xfId="1" applyFont="1" applyFill="1" applyAlignment="1">
      <alignment horizontal="center" vertical="center" wrapText="1"/>
    </xf>
    <xf numFmtId="0" fontId="1" fillId="3" borderId="0" xfId="1" applyFont="1" applyFill="1" applyAlignment="1">
      <alignment horizontal="left"/>
    </xf>
    <xf numFmtId="0" fontId="6" fillId="2" borderId="0" xfId="1" applyFont="1" applyFill="1" applyAlignment="1">
      <alignment horizontal="left"/>
    </xf>
    <xf numFmtId="0" fontId="1" fillId="2" borderId="0" xfId="1" applyFont="1" applyFill="1" applyAlignment="1">
      <alignment horizontal="right"/>
    </xf>
    <xf numFmtId="0" fontId="8" fillId="2" borderId="0" xfId="2" applyFont="1" applyFill="1" applyAlignment="1">
      <alignment horizontal="center"/>
    </xf>
    <xf numFmtId="0" fontId="8" fillId="2" borderId="0" xfId="2" applyFont="1" applyFill="1" applyAlignment="1">
      <alignment horizontal="center"/>
    </xf>
    <xf numFmtId="0" fontId="2" fillId="2" borderId="0" xfId="2" applyFont="1" applyFill="1" applyAlignment="1"/>
    <xf numFmtId="0" fontId="2" fillId="2" borderId="0" xfId="2" applyFont="1" applyFill="1" applyAlignment="1">
      <alignment horizontal="center"/>
    </xf>
    <xf numFmtId="0" fontId="2" fillId="2" borderId="1" xfId="2" applyFont="1" applyFill="1" applyBorder="1" applyAlignment="1">
      <alignment horizontal="center"/>
    </xf>
    <xf numFmtId="0" fontId="3" fillId="2" borderId="2" xfId="1" applyFont="1" applyFill="1" applyBorder="1"/>
    <xf numFmtId="0" fontId="8" fillId="2" borderId="3" xfId="1" applyFont="1" applyFill="1" applyBorder="1" applyAlignment="1">
      <alignment horizontal="center"/>
    </xf>
    <xf numFmtId="0" fontId="8" fillId="2" borderId="4" xfId="1" applyFont="1" applyFill="1" applyBorder="1" applyAlignment="1">
      <alignment horizontal="center"/>
    </xf>
    <xf numFmtId="0" fontId="8" fillId="2" borderId="5"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2" fillId="2" borderId="5" xfId="1" applyFont="1" applyFill="1" applyBorder="1" applyAlignment="1">
      <alignment horizontal="center"/>
    </xf>
    <xf numFmtId="0" fontId="9" fillId="2" borderId="1" xfId="1" applyFont="1" applyFill="1" applyBorder="1" applyAlignment="1">
      <alignment horizontal="center"/>
    </xf>
    <xf numFmtId="0" fontId="10" fillId="2" borderId="6" xfId="1" applyFont="1" applyFill="1" applyBorder="1" applyAlignment="1">
      <alignment horizontal="left"/>
    </xf>
    <xf numFmtId="0" fontId="10" fillId="2" borderId="4" xfId="1" applyFont="1" applyFill="1" applyBorder="1" applyAlignment="1">
      <alignment horizontal="center"/>
    </xf>
    <xf numFmtId="0" fontId="10" fillId="2" borderId="4" xfId="1" applyFont="1" applyFill="1" applyBorder="1" applyAlignment="1">
      <alignment horizontal="center" vertical="center"/>
    </xf>
    <xf numFmtId="0" fontId="10" fillId="2" borderId="5" xfId="1" applyFont="1" applyFill="1" applyBorder="1" applyAlignment="1">
      <alignment horizontal="center"/>
    </xf>
    <xf numFmtId="0" fontId="10" fillId="2" borderId="3" xfId="1" applyFont="1" applyFill="1" applyBorder="1" applyAlignment="1">
      <alignment horizontal="center"/>
    </xf>
    <xf numFmtId="0" fontId="9" fillId="2" borderId="4" xfId="1" applyFont="1" applyFill="1" applyBorder="1" applyAlignment="1">
      <alignment horizontal="center"/>
    </xf>
    <xf numFmtId="0" fontId="9" fillId="2" borderId="0" xfId="1" applyFont="1" applyFill="1" applyBorder="1" applyAlignment="1">
      <alignment horizontal="center"/>
    </xf>
    <xf numFmtId="0" fontId="11" fillId="2" borderId="6" xfId="1" applyFont="1" applyFill="1" applyBorder="1"/>
    <xf numFmtId="0" fontId="3" fillId="2" borderId="0" xfId="1" applyFont="1" applyFill="1" applyBorder="1" applyAlignment="1">
      <alignment horizontal="center"/>
    </xf>
    <xf numFmtId="0" fontId="3" fillId="2" borderId="0" xfId="1" applyFont="1" applyFill="1" applyBorder="1" applyAlignment="1">
      <alignment horizontal="right"/>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0" xfId="1" applyFont="1" applyFill="1" applyBorder="1"/>
    <xf numFmtId="0" fontId="7" fillId="0" borderId="0" xfId="2"/>
    <xf numFmtId="1" fontId="12" fillId="2" borderId="0" xfId="1" applyNumberFormat="1" applyFont="1" applyFill="1" applyBorder="1" applyAlignment="1">
      <alignment horizontal="center"/>
    </xf>
    <xf numFmtId="1" fontId="13" fillId="2" borderId="0" xfId="1" applyNumberFormat="1" applyFont="1" applyFill="1" applyBorder="1" applyAlignment="1">
      <alignment horizontal="left"/>
    </xf>
    <xf numFmtId="1" fontId="14" fillId="2" borderId="0" xfId="1" applyNumberFormat="1" applyFont="1" applyFill="1" applyBorder="1" applyAlignment="1">
      <alignment horizontal="center"/>
    </xf>
    <xf numFmtId="1" fontId="13" fillId="2" borderId="7" xfId="1" applyNumberFormat="1" applyFont="1" applyFill="1" applyBorder="1" applyAlignment="1">
      <alignment horizontal="center"/>
    </xf>
    <xf numFmtId="1" fontId="12" fillId="2" borderId="8" xfId="1" applyNumberFormat="1" applyFont="1" applyFill="1" applyBorder="1" applyAlignment="1">
      <alignment horizontal="center"/>
    </xf>
    <xf numFmtId="1" fontId="15" fillId="2" borderId="8" xfId="1" applyNumberFormat="1" applyFont="1" applyFill="1" applyBorder="1" applyAlignment="1">
      <alignment horizontal="center"/>
    </xf>
    <xf numFmtId="1" fontId="15" fillId="2" borderId="0" xfId="1" applyNumberFormat="1" applyFont="1" applyFill="1" applyBorder="1" applyAlignment="1">
      <alignment horizontal="center"/>
    </xf>
    <xf numFmtId="164" fontId="13" fillId="2" borderId="0" xfId="1" applyNumberFormat="1" applyFont="1" applyFill="1" applyBorder="1" applyAlignment="1">
      <alignment horizontal="center"/>
    </xf>
    <xf numFmtId="1" fontId="3" fillId="2" borderId="0" xfId="1" applyNumberFormat="1" applyFont="1" applyFill="1"/>
    <xf numFmtId="1" fontId="12" fillId="2" borderId="1" xfId="1" applyNumberFormat="1" applyFont="1" applyFill="1" applyBorder="1" applyAlignment="1">
      <alignment horizontal="center"/>
    </xf>
    <xf numFmtId="1" fontId="13" fillId="2" borderId="1" xfId="1" applyNumberFormat="1" applyFont="1" applyFill="1" applyBorder="1" applyAlignment="1">
      <alignment horizontal="left"/>
    </xf>
    <xf numFmtId="1" fontId="14" fillId="2" borderId="1" xfId="1" applyNumberFormat="1" applyFont="1" applyFill="1" applyBorder="1" applyAlignment="1">
      <alignment horizontal="center"/>
    </xf>
    <xf numFmtId="1" fontId="13" fillId="2" borderId="9" xfId="1" applyNumberFormat="1" applyFont="1" applyFill="1" applyBorder="1" applyAlignment="1">
      <alignment horizontal="center"/>
    </xf>
    <xf numFmtId="1" fontId="12" fillId="2" borderId="10" xfId="1" applyNumberFormat="1" applyFont="1" applyFill="1" applyBorder="1" applyAlignment="1">
      <alignment horizontal="center"/>
    </xf>
    <xf numFmtId="1" fontId="15" fillId="2" borderId="10" xfId="1" applyNumberFormat="1" applyFont="1" applyFill="1" applyBorder="1" applyAlignment="1">
      <alignment horizontal="center"/>
    </xf>
    <xf numFmtId="1" fontId="15" fillId="2" borderId="1" xfId="1" applyNumberFormat="1" applyFont="1" applyFill="1" applyBorder="1" applyAlignment="1">
      <alignment horizontal="center"/>
    </xf>
    <xf numFmtId="1" fontId="3" fillId="2" borderId="6" xfId="1" applyNumberFormat="1" applyFont="1" applyFill="1" applyBorder="1" applyAlignment="1">
      <alignment horizontal="center"/>
    </xf>
    <xf numFmtId="1" fontId="16" fillId="2" borderId="6" xfId="1" applyNumberFormat="1" applyFont="1" applyFill="1" applyBorder="1" applyAlignment="1">
      <alignment horizontal="right"/>
    </xf>
    <xf numFmtId="1" fontId="14" fillId="2" borderId="6" xfId="1" applyNumberFormat="1" applyFont="1" applyFill="1" applyBorder="1" applyAlignment="1">
      <alignment horizontal="center"/>
    </xf>
    <xf numFmtId="1" fontId="13" fillId="2" borderId="11" xfId="1" applyNumberFormat="1" applyFont="1" applyFill="1" applyBorder="1" applyAlignment="1">
      <alignment horizontal="center"/>
    </xf>
    <xf numFmtId="1" fontId="3" fillId="2" borderId="12" xfId="1" applyNumberFormat="1" applyFont="1" applyFill="1" applyBorder="1" applyAlignment="1">
      <alignment horizontal="center"/>
    </xf>
    <xf numFmtId="164" fontId="13" fillId="2" borderId="6" xfId="1" applyNumberFormat="1" applyFont="1" applyFill="1" applyBorder="1" applyAlignment="1">
      <alignment horizontal="center"/>
    </xf>
    <xf numFmtId="164" fontId="13" fillId="2" borderId="1" xfId="1" applyNumberFormat="1" applyFont="1" applyFill="1" applyBorder="1" applyAlignment="1">
      <alignment horizontal="center"/>
    </xf>
    <xf numFmtId="0" fontId="3" fillId="2" borderId="6" xfId="1" applyFont="1" applyFill="1" applyBorder="1"/>
    <xf numFmtId="0" fontId="17" fillId="2" borderId="0" xfId="1" applyFont="1" applyFill="1" applyBorder="1" applyAlignment="1">
      <alignment horizontal="center"/>
    </xf>
    <xf numFmtId="0" fontId="11" fillId="2" borderId="0" xfId="1" applyFont="1" applyFill="1" applyBorder="1" applyAlignment="1">
      <alignment horizontal="center"/>
    </xf>
    <xf numFmtId="0" fontId="11" fillId="2" borderId="0" xfId="1" applyFont="1" applyFill="1" applyBorder="1" applyAlignment="1">
      <alignment horizontal="right"/>
    </xf>
    <xf numFmtId="0" fontId="11" fillId="2" borderId="0" xfId="1" applyFont="1" applyFill="1" applyBorder="1"/>
    <xf numFmtId="1" fontId="18" fillId="2" borderId="0" xfId="1" applyNumberFormat="1" applyFont="1" applyFill="1" applyBorder="1" applyAlignment="1">
      <alignment horizontal="center"/>
    </xf>
    <xf numFmtId="1" fontId="18" fillId="2" borderId="0" xfId="1" applyNumberFormat="1" applyFont="1" applyFill="1" applyBorder="1" applyAlignment="1">
      <alignment horizontal="right"/>
    </xf>
    <xf numFmtId="0" fontId="19" fillId="2" borderId="0" xfId="1" applyFont="1" applyFill="1" applyBorder="1" applyAlignment="1">
      <alignment horizontal="center"/>
    </xf>
    <xf numFmtId="1" fontId="20" fillId="2" borderId="0" xfId="1" applyNumberFormat="1" applyFont="1" applyFill="1" applyBorder="1" applyAlignment="1">
      <alignment horizontal="center"/>
    </xf>
    <xf numFmtId="0" fontId="19" fillId="2" borderId="0" xfId="1" applyFont="1" applyFill="1" applyBorder="1" applyAlignment="1">
      <alignment horizontal="right"/>
    </xf>
  </cellXfs>
  <cellStyles count="3">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0</xdr:colOff>
      <xdr:row>30</xdr:row>
      <xdr:rowOff>84221</xdr:rowOff>
    </xdr:from>
    <xdr:to>
      <xdr:col>41</xdr:col>
      <xdr:colOff>0</xdr:colOff>
      <xdr:row>31</xdr:row>
      <xdr:rowOff>38601</xdr:rowOff>
    </xdr:to>
    <xdr:sp macro="" textlink="">
      <xdr:nvSpPr>
        <xdr:cNvPr id="2" name="117 Flecha abajo"/>
        <xdr:cNvSpPr/>
      </xdr:nvSpPr>
      <xdr:spPr>
        <a:xfrm rot="10800000">
          <a:off x="2266950" y="4941971"/>
          <a:ext cx="0" cy="106780"/>
        </a:xfrm>
        <a:prstGeom prst="downArrow">
          <a:avLst/>
        </a:prstGeom>
        <a:solidFill>
          <a:srgbClr val="FF0000"/>
        </a:solidFill>
        <a:ln w="9525">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ta%20de%20estud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pIndAE/Encuesta%20de%20expectativas%20macroeconomicas/Tablas%20y%20gr&#225;ficos/Gr&#225;ficos%20empresas%20no%20financier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sheetName val="Gráfico 1"/>
      <sheetName val="Gráfico 2"/>
      <sheetName val="Gráfico 3"/>
      <sheetName val="Cuadro 2"/>
      <sheetName val="Cuadro 3"/>
      <sheetName val="Cuadro 4"/>
      <sheetName val="Cuadro 5"/>
      <sheetName val="Gráfico 4"/>
      <sheetName val="Cuadro 6"/>
      <sheetName val="Gráfico 5"/>
      <sheetName val="Anexo"/>
      <sheetName val="Anexo_"/>
    </sheetNames>
    <sheetDataSet>
      <sheetData sheetId="0"/>
      <sheetData sheetId="1"/>
      <sheetData sheetId="2"/>
      <sheetData sheetId="3"/>
      <sheetData sheetId="4"/>
      <sheetData sheetId="5"/>
      <sheetData sheetId="6"/>
      <sheetData sheetId="7"/>
      <sheetData sheetId="8"/>
      <sheetData sheetId="9"/>
      <sheetData sheetId="10">
        <row r="1">
          <cell r="B1" t="str">
            <v>Columna1</v>
          </cell>
        </row>
        <row r="2">
          <cell r="B2" t="str">
            <v>E.15</v>
          </cell>
          <cell r="C2">
            <v>59.744408945686899</v>
          </cell>
          <cell r="D2">
            <v>50.949367088607602</v>
          </cell>
          <cell r="E2">
            <v>49.581589958159</v>
          </cell>
          <cell r="F2">
            <v>48.876404494382022</v>
          </cell>
          <cell r="G2">
            <v>46.551724137931039</v>
          </cell>
          <cell r="H2">
            <v>43.831168831168831</v>
          </cell>
          <cell r="J2">
            <v>59.591194968553459</v>
          </cell>
          <cell r="K2">
            <v>54.231974921630098</v>
          </cell>
          <cell r="L2">
            <v>55.799373040752357</v>
          </cell>
          <cell r="M2">
            <v>60.252365930599375</v>
          </cell>
          <cell r="T2">
            <v>54.603174603174601</v>
          </cell>
          <cell r="U2">
            <v>50.649350649350652</v>
          </cell>
          <cell r="W2">
            <v>50</v>
          </cell>
        </row>
        <row r="3">
          <cell r="B3" t="str">
            <v>F</v>
          </cell>
          <cell r="V3">
            <v>56.643356643356647</v>
          </cell>
          <cell r="W3">
            <v>50</v>
          </cell>
        </row>
      </sheetData>
      <sheetData sheetId="11">
        <row r="2">
          <cell r="B2" t="str">
            <v>IV Trim.</v>
          </cell>
        </row>
        <row r="5">
          <cell r="B5" t="str">
            <v>el 27 de noviembre y 31 de diciembre</v>
          </cell>
        </row>
        <row r="7">
          <cell r="B7">
            <v>557</v>
          </cell>
        </row>
        <row r="13">
          <cell r="CI13">
            <v>62.670099999999998</v>
          </cell>
          <cell r="CJ13">
            <v>62.753399999999999</v>
          </cell>
          <cell r="CK13">
            <v>59.3904</v>
          </cell>
          <cell r="CL13">
            <v>59.770099999999999</v>
          </cell>
          <cell r="CM13">
            <v>59.369799999999998</v>
          </cell>
          <cell r="CN13">
            <v>63.915900000000001</v>
          </cell>
          <cell r="CO13">
            <v>63.819099999999999</v>
          </cell>
          <cell r="CP13">
            <v>59.615400000000001</v>
          </cell>
          <cell r="CQ13">
            <v>60.296684265136719</v>
          </cell>
          <cell r="CR13">
            <v>60.317459106445313</v>
          </cell>
          <cell r="CS13">
            <v>61.347518920898437</v>
          </cell>
          <cell r="CT13">
            <v>61.333332061767578</v>
          </cell>
          <cell r="CU13">
            <v>61.254295349121094</v>
          </cell>
          <cell r="CV13">
            <v>62.782608032226563</v>
          </cell>
          <cell r="CW13">
            <v>61.594203948974609</v>
          </cell>
          <cell r="CX13">
            <v>61.033275604248047</v>
          </cell>
          <cell r="CY13">
            <v>61.862918853759766</v>
          </cell>
          <cell r="CZ13">
            <v>58.201057434082031</v>
          </cell>
          <cell r="DA13">
            <v>64.093360900878906</v>
          </cell>
        </row>
        <row r="14">
          <cell r="CI14">
            <v>57.252600000000001</v>
          </cell>
          <cell r="CJ14">
            <v>55.357100000000003</v>
          </cell>
          <cell r="CK14">
            <v>56.5182</v>
          </cell>
          <cell r="CL14">
            <v>49.095399999999998</v>
          </cell>
          <cell r="CM14">
            <v>58.6235</v>
          </cell>
          <cell r="CN14">
            <v>58.333300000000001</v>
          </cell>
          <cell r="CO14">
            <v>56.291899999999998</v>
          </cell>
          <cell r="CP14">
            <v>43.793700000000001</v>
          </cell>
          <cell r="CQ14">
            <v>56.929824829101563</v>
          </cell>
          <cell r="CR14">
            <v>60.582012176513672</v>
          </cell>
          <cell r="CS14">
            <v>60.854091644287109</v>
          </cell>
          <cell r="CT14">
            <v>48.576213836669922</v>
          </cell>
          <cell r="CU14">
            <v>61.505191802978516</v>
          </cell>
          <cell r="CV14">
            <v>61.75958251953125</v>
          </cell>
          <cell r="CW14">
            <v>63.636363983154297</v>
          </cell>
          <cell r="CX14">
            <v>47.810859680175781</v>
          </cell>
          <cell r="CY14">
            <v>56.338027954101562</v>
          </cell>
          <cell r="CZ14">
            <v>56.448764801025391</v>
          </cell>
          <cell r="DA14">
            <v>58.945384979248047</v>
          </cell>
        </row>
        <row r="15">
          <cell r="CI15">
            <v>57.8947</v>
          </cell>
          <cell r="CJ15">
            <v>53.823500000000003</v>
          </cell>
          <cell r="CK15">
            <v>49.709299999999999</v>
          </cell>
          <cell r="CL15">
            <v>51.533700000000003</v>
          </cell>
          <cell r="CM15">
            <v>53.5503</v>
          </cell>
          <cell r="CN15">
            <v>54.491</v>
          </cell>
          <cell r="CO15">
            <v>57.062100000000001</v>
          </cell>
          <cell r="CP15">
            <v>50.591700000000003</v>
          </cell>
          <cell r="CQ15">
            <v>57.317073822021484</v>
          </cell>
          <cell r="CR15">
            <v>58.441558837890625</v>
          </cell>
          <cell r="CS15">
            <v>57.961784362792969</v>
          </cell>
          <cell r="CT15">
            <v>54.320987701416016</v>
          </cell>
          <cell r="CU15">
            <v>60.843372344970703</v>
          </cell>
          <cell r="CV15">
            <v>59.821430206298828</v>
          </cell>
          <cell r="CW15">
            <v>60.185184478759766</v>
          </cell>
          <cell r="CX15">
            <v>50</v>
          </cell>
          <cell r="CY15">
            <v>55.059524536132813</v>
          </cell>
          <cell r="CZ15">
            <v>52.108432769775391</v>
          </cell>
          <cell r="DA15">
            <v>51.744186401367187</v>
          </cell>
        </row>
        <row r="17">
          <cell r="CX17">
            <v>61.315788269042969</v>
          </cell>
          <cell r="CY17">
            <v>56.239017486572266</v>
          </cell>
          <cell r="CZ17">
            <v>50.8818359375</v>
          </cell>
          <cell r="DA17">
            <v>52.158271789550781</v>
          </cell>
        </row>
        <row r="18">
          <cell r="CX18">
            <v>62.959720611572266</v>
          </cell>
          <cell r="CY18">
            <v>61.883804321289063</v>
          </cell>
          <cell r="CZ18">
            <v>59.082893371582031</v>
          </cell>
          <cell r="DA18">
            <v>54.046764373779297</v>
          </cell>
        </row>
        <row r="19">
          <cell r="CX19">
            <v>67.192985534667969</v>
          </cell>
          <cell r="CY19">
            <v>67.047454833984375</v>
          </cell>
          <cell r="CZ19">
            <v>64.109344482421875</v>
          </cell>
          <cell r="DA19">
            <v>59.622303009033203</v>
          </cell>
        </row>
        <row r="20">
          <cell r="CI20">
            <v>71.731700000000004</v>
          </cell>
          <cell r="CJ20">
            <v>63.8748</v>
          </cell>
          <cell r="CK20">
            <v>55.024700000000003</v>
          </cell>
          <cell r="CL20">
            <v>66.639200000000002</v>
          </cell>
          <cell r="CM20">
            <v>69.651700000000005</v>
          </cell>
          <cell r="CN20">
            <v>70.388300000000001</v>
          </cell>
          <cell r="CO20">
            <v>55.276400000000002</v>
          </cell>
          <cell r="CP20">
            <v>62.937100000000001</v>
          </cell>
          <cell r="CQ20">
            <v>68.848167419433594</v>
          </cell>
          <cell r="CR20">
            <v>69.223983764648437</v>
          </cell>
          <cell r="CS20">
            <v>53.75</v>
          </cell>
          <cell r="CT20">
            <v>70.083335876464844</v>
          </cell>
          <cell r="CU20">
            <v>65.916954040527344</v>
          </cell>
          <cell r="CV20">
            <v>67.452003479003906</v>
          </cell>
          <cell r="CW20">
            <v>55.081668853759766</v>
          </cell>
          <cell r="CX20">
            <v>69.352012634277344</v>
          </cell>
          <cell r="CY20">
            <v>66.666664123535156</v>
          </cell>
          <cell r="CZ20">
            <v>63.893806457519531</v>
          </cell>
          <cell r="DA20">
            <v>51.256732940673828</v>
          </cell>
        </row>
        <row r="21">
          <cell r="CI21">
            <v>56.122399999999999</v>
          </cell>
          <cell r="CJ21">
            <v>56.25</v>
          </cell>
          <cell r="CK21">
            <v>50.740099999999998</v>
          </cell>
          <cell r="CL21">
            <v>55.172400000000003</v>
          </cell>
          <cell r="CM21">
            <v>55.058</v>
          </cell>
          <cell r="CN21">
            <v>57.686100000000003</v>
          </cell>
          <cell r="CO21">
            <v>50.671100000000003</v>
          </cell>
          <cell r="CP21">
            <v>55.078800000000001</v>
          </cell>
          <cell r="CQ21">
            <v>55.584640502929687</v>
          </cell>
          <cell r="CR21">
            <v>58.289241790771484</v>
          </cell>
          <cell r="CS21">
            <v>51.773048400878906</v>
          </cell>
          <cell r="CT21">
            <v>56.083332061767578</v>
          </cell>
          <cell r="CU21">
            <v>53.006874084472656</v>
          </cell>
          <cell r="CV21">
            <v>54.608695983886719</v>
          </cell>
          <cell r="CW21">
            <v>50.543479919433594</v>
          </cell>
          <cell r="CX21">
            <v>56.042030334472656</v>
          </cell>
          <cell r="CY21">
            <v>53.602813720703125</v>
          </cell>
          <cell r="CZ21">
            <v>54.585536956787109</v>
          </cell>
          <cell r="DA21">
            <v>49.461399078369141</v>
          </cell>
        </row>
        <row r="22">
          <cell r="CI22">
            <v>71.938800000000001</v>
          </cell>
          <cell r="CJ22">
            <v>63.198</v>
          </cell>
          <cell r="CK22">
            <v>56.9193</v>
          </cell>
          <cell r="CL22">
            <v>65.429000000000002</v>
          </cell>
          <cell r="CM22">
            <v>68.739599999999996</v>
          </cell>
          <cell r="CN22">
            <v>71.799000000000007</v>
          </cell>
          <cell r="CO22">
            <v>63.613399999999999</v>
          </cell>
          <cell r="CP22">
            <v>62.587400000000002</v>
          </cell>
          <cell r="CQ22">
            <v>66.083915710449219</v>
          </cell>
          <cell r="CR22">
            <v>68.430335998535156</v>
          </cell>
          <cell r="CS22">
            <v>59.413852691650391</v>
          </cell>
          <cell r="CT22">
            <v>70.166664123535156</v>
          </cell>
          <cell r="CU22">
            <v>66.379310607910156</v>
          </cell>
          <cell r="CV22">
            <v>67.421600341796875</v>
          </cell>
          <cell r="CW22">
            <v>61.161525726318359</v>
          </cell>
        </row>
        <row r="23">
          <cell r="CI23">
            <v>65.1952</v>
          </cell>
          <cell r="CJ23">
            <v>55.152000000000001</v>
          </cell>
          <cell r="CK23">
            <v>50.164700000000003</v>
          </cell>
          <cell r="CL23">
            <v>59.884700000000002</v>
          </cell>
          <cell r="CM23">
            <v>66.583699999999993</v>
          </cell>
          <cell r="CN23">
            <v>66.747600000000006</v>
          </cell>
          <cell r="CO23">
            <v>58.877699999999997</v>
          </cell>
          <cell r="CP23">
            <v>57.430100000000003</v>
          </cell>
          <cell r="CQ23">
            <v>62.872154235839844</v>
          </cell>
          <cell r="CR23">
            <v>64.462081909179688</v>
          </cell>
          <cell r="CS23">
            <v>55.230495452880859</v>
          </cell>
          <cell r="CT23">
            <v>65.5</v>
          </cell>
          <cell r="CU23">
            <v>60.499137878417969</v>
          </cell>
          <cell r="CV23">
            <v>62.129146575927734</v>
          </cell>
          <cell r="CW23">
            <v>55.716876983642578</v>
          </cell>
        </row>
        <row r="24">
          <cell r="CI24">
            <v>55.093400000000003</v>
          </cell>
          <cell r="CJ24">
            <v>46.954300000000003</v>
          </cell>
          <cell r="CK24">
            <v>43.811900000000001</v>
          </cell>
          <cell r="CL24">
            <v>55.2545</v>
          </cell>
          <cell r="CM24">
            <v>66.915400000000005</v>
          </cell>
          <cell r="CN24">
            <v>70.873800000000003</v>
          </cell>
          <cell r="CO24">
            <v>60.486600000000003</v>
          </cell>
          <cell r="CP24">
            <v>48.161099999999998</v>
          </cell>
          <cell r="CQ24">
            <v>54.745166778564453</v>
          </cell>
          <cell r="CR24">
            <v>58.83392333984375</v>
          </cell>
          <cell r="CS24">
            <v>47.335700988769531</v>
          </cell>
          <cell r="CT24">
            <v>49.165275573730469</v>
          </cell>
          <cell r="CU24">
            <v>55.507743835449219</v>
          </cell>
          <cell r="CV24">
            <v>56.968639373779297</v>
          </cell>
          <cell r="CW24">
            <v>59.528129577636719</v>
          </cell>
        </row>
        <row r="26">
          <cell r="CI26">
            <v>61.884599999999999</v>
          </cell>
          <cell r="CJ26">
            <v>64.527000000000001</v>
          </cell>
          <cell r="CK26">
            <v>61.266399999999997</v>
          </cell>
          <cell r="CL26">
            <v>61.904800000000002</v>
          </cell>
          <cell r="CM26">
            <v>63.4328</v>
          </cell>
          <cell r="CN26">
            <v>64.239500000000007</v>
          </cell>
          <cell r="CO26">
            <v>64.1541</v>
          </cell>
          <cell r="CP26">
            <v>61.491199999999999</v>
          </cell>
          <cell r="CQ26">
            <v>61.518325805664063</v>
          </cell>
          <cell r="CR26">
            <v>60.405643463134766</v>
          </cell>
          <cell r="CS26">
            <v>63.120567321777344</v>
          </cell>
          <cell r="CT26">
            <v>62</v>
          </cell>
          <cell r="CU26">
            <v>62.457046508789063</v>
          </cell>
          <cell r="CV26">
            <v>64.347824096679688</v>
          </cell>
          <cell r="CW26">
            <v>63.768115997314453</v>
          </cell>
          <cell r="CX26">
            <v>62.084064483642578</v>
          </cell>
          <cell r="CY26">
            <v>62.126537322998047</v>
          </cell>
          <cell r="CZ26">
            <v>63.403881072998047</v>
          </cell>
          <cell r="DA26">
            <v>62.387790679931641</v>
          </cell>
        </row>
        <row r="27">
          <cell r="CI27">
            <v>68.760599999999997</v>
          </cell>
          <cell r="CJ27">
            <v>66.385099999999994</v>
          </cell>
          <cell r="CK27">
            <v>63.9803</v>
          </cell>
          <cell r="CL27">
            <v>66.091999999999999</v>
          </cell>
          <cell r="CM27">
            <v>66.252099999999999</v>
          </cell>
          <cell r="CN27">
            <v>66.343000000000004</v>
          </cell>
          <cell r="CO27">
            <v>66.080399999999997</v>
          </cell>
          <cell r="CP27">
            <v>63.708300000000001</v>
          </cell>
          <cell r="CQ27">
            <v>64.021163940429688</v>
          </cell>
          <cell r="CR27">
            <v>63.612098693847656</v>
          </cell>
          <cell r="CS27">
            <v>64.89361572265625</v>
          </cell>
          <cell r="CT27">
            <v>64.916664123535156</v>
          </cell>
          <cell r="CU27">
            <v>64.432991027832031</v>
          </cell>
          <cell r="CV27">
            <v>66.521736145019531</v>
          </cell>
          <cell r="CW27">
            <v>67.753623962402344</v>
          </cell>
          <cell r="CX27">
            <v>65.323989868164063</v>
          </cell>
          <cell r="CY27">
            <v>65.289985656738281</v>
          </cell>
          <cell r="CZ27">
            <v>62.522045135498047</v>
          </cell>
          <cell r="DA27">
            <v>62.298027038574219</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Data"/>
      <sheetName val="Graf"/>
      <sheetName val="Gráficos PM"/>
      <sheetName val="Gráfico especial Eco3m"/>
      <sheetName val="Gráficos especiales"/>
      <sheetName val="Parámetros"/>
      <sheetName val="Gráfico1"/>
      <sheetName val="Pregunta"/>
      <sheetName val="Graf (2)"/>
      <sheetName val="Graf (3)"/>
      <sheetName val="Graf (4)"/>
    </sheetNames>
    <sheetDataSet>
      <sheetData sheetId="0" refreshError="1"/>
      <sheetData sheetId="1">
        <row r="215">
          <cell r="E215">
            <v>55.705707550048828</v>
          </cell>
        </row>
      </sheetData>
      <sheetData sheetId="2">
        <row r="8">
          <cell r="Q8" t="str">
            <v>Nov.</v>
          </cell>
        </row>
      </sheetData>
      <sheetData sheetId="3"/>
      <sheetData sheetId="4"/>
      <sheetData sheetId="5"/>
      <sheetData sheetId="6"/>
      <sheetData sheetId="7" refreshError="1"/>
      <sheetData sheetId="8">
        <row r="4">
          <cell r="A4" t="str">
            <v>EXPECTATIVA DE DEMANDA DE SUS PRODUCTOS A 3 MESES</v>
          </cell>
        </row>
        <row r="5">
          <cell r="A5" t="str">
            <v>EXPECTATIVA DE LA ECONOMÍA A 3 MESES</v>
          </cell>
        </row>
        <row r="6">
          <cell r="A6" t="str">
            <v>EXPECTATIVA DEL SECTOR A 3 MESES</v>
          </cell>
        </row>
        <row r="7">
          <cell r="A7" t="str">
            <v>EXPECTATIVA DE CONTRATACIÓN DE PERSONAL A 3 MESES</v>
          </cell>
        </row>
        <row r="8">
          <cell r="A8" t="str">
            <v>EXPECTATIVA DE LA SITUACIÓN DE SU EMPRESA A 3 MESES</v>
          </cell>
        </row>
        <row r="9">
          <cell r="A9" t="str">
            <v>EXPECTATIVA DE INVERSIÓN A 3 MESES</v>
          </cell>
        </row>
        <row r="10">
          <cell r="A10" t="str">
            <v>EXPECTATIVA DE DEMANDA A 12 MESES</v>
          </cell>
        </row>
        <row r="11">
          <cell r="A11" t="str">
            <v>EXPECTATIVA DE LA ECONOMÍA A 12 MESES</v>
          </cell>
        </row>
        <row r="12">
          <cell r="A12" t="str">
            <v>EXPECTATIVA DEL SECTOR A 12 MESES</v>
          </cell>
        </row>
        <row r="13">
          <cell r="A13" t="str">
            <v>EXPECTATIVA DE CONTRATACIÓN DE PERSONAL A 12 MESES</v>
          </cell>
        </row>
        <row r="14">
          <cell r="A14" t="str">
            <v>EXPECTATIVA DE LA SITUACIÓN DE SU EMPRESA A 12 MESES</v>
          </cell>
        </row>
        <row r="15">
          <cell r="A15" t="str">
            <v>EXPECTATIVA DE INVERSIÓN A 12 MESES</v>
          </cell>
        </row>
        <row r="16">
          <cell r="A16" t="str">
            <v>NIVEL DE PRODUCCIÓN</v>
          </cell>
        </row>
        <row r="17">
          <cell r="A17" t="str">
            <v>NIVEL DE VENTAS</v>
          </cell>
        </row>
        <row r="18">
          <cell r="A18" t="str">
            <v>NIVEL DE EMPLEO</v>
          </cell>
        </row>
        <row r="19">
          <cell r="A19" t="str">
            <v>NIVEL DE DEMANDA CON RESPECTO A LO ESPERADO</v>
          </cell>
        </row>
        <row r="20">
          <cell r="A20" t="str">
            <v>ÓRDENES DE COMPRA RESPECTO AL MES ANTERIOR</v>
          </cell>
        </row>
        <row r="21">
          <cell r="A21" t="str">
            <v>INVENTARIOS RESPECTO AL MES ANTERIOR</v>
          </cell>
        </row>
        <row r="22">
          <cell r="A22" t="str">
            <v>INVENTARIOS DE INSUMOS RESPECTO AL MES ANTERIOR</v>
          </cell>
        </row>
        <row r="23">
          <cell r="A23" t="str">
            <v>RAPIDEZ DE ENTREGA DE INSUMOS DE PROVEEDORES</v>
          </cell>
        </row>
        <row r="24">
          <cell r="A24" t="str">
            <v>SITUACIÓN FINANCIERA DE LA EMPRESA</v>
          </cell>
        </row>
        <row r="25">
          <cell r="A25" t="str">
            <v>SITUACIÓN DE ACCESO AL CRÉDITO DE LA EMPRESA</v>
          </cell>
        </row>
        <row r="26">
          <cell r="A26" t="str">
            <v>SITUACIÓN ACTUAL DEL NEGOCIO</v>
          </cell>
        </row>
        <row r="27">
          <cell r="A27" t="str">
            <v>EXPECTATIVA DE PRECIO PROMEDIO DE VENTA A 3 MESES</v>
          </cell>
        </row>
        <row r="28">
          <cell r="A28" t="str">
            <v>EXPECTATIVA DE PRECIO PROMEDIO DE INSUMOS A 3 MESES</v>
          </cell>
        </row>
        <row r="29">
          <cell r="A29" t="str">
            <v>ÍNDICE DE INVERSIÓN A 6 MESES</v>
          </cell>
        </row>
        <row r="30">
          <cell r="A30" t="str">
            <v>ÍNDICE DE CONFIANZA DEL CONSUMIDOR</v>
          </cell>
        </row>
      </sheetData>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Y46"/>
  <sheetViews>
    <sheetView tabSelected="1" topLeftCell="B4" zoomScale="115" zoomScaleNormal="115" workbookViewId="0">
      <selection activeCell="BX29" sqref="BX29"/>
    </sheetView>
  </sheetViews>
  <sheetFormatPr baseColWidth="10" defaultColWidth="11.42578125" defaultRowHeight="12" x14ac:dyDescent="0.2"/>
  <cols>
    <col min="1" max="1" width="0" style="1" hidden="1" customWidth="1"/>
    <col min="2" max="2" width="34" style="1" customWidth="1"/>
    <col min="3" max="7" width="3.85546875" style="3" hidden="1" customWidth="1"/>
    <col min="8" max="8" width="4.28515625" style="3" hidden="1" customWidth="1"/>
    <col min="9" max="9" width="4.7109375" style="3" hidden="1" customWidth="1"/>
    <col min="10" max="10" width="3.85546875" style="3" hidden="1" customWidth="1"/>
    <col min="11" max="12" width="5.28515625" style="3" hidden="1" customWidth="1"/>
    <col min="13" max="13" width="2.7109375" style="4" hidden="1" customWidth="1"/>
    <col min="14" max="14" width="1.140625" style="3" hidden="1" customWidth="1"/>
    <col min="15" max="15" width="2.28515625" style="3" hidden="1" customWidth="1"/>
    <col min="16" max="16" width="3.85546875" style="3" hidden="1" customWidth="1"/>
    <col min="17" max="17" width="6" style="3" hidden="1" customWidth="1"/>
    <col min="18" max="18" width="4.7109375" style="3" hidden="1" customWidth="1"/>
    <col min="19" max="20" width="3.85546875" style="3" hidden="1" customWidth="1"/>
    <col min="21" max="22" width="4.42578125" style="3" hidden="1" customWidth="1"/>
    <col min="23" max="25" width="3.85546875" style="3" hidden="1" customWidth="1"/>
    <col min="26" max="26" width="2.7109375" style="4" hidden="1" customWidth="1"/>
    <col min="27" max="27" width="3.28515625" style="3" hidden="1" customWidth="1"/>
    <col min="28" max="28" width="2.28515625" style="3" hidden="1" customWidth="1"/>
    <col min="29" max="30" width="3.85546875" style="3" hidden="1" customWidth="1"/>
    <col min="31" max="31" width="5.140625" style="3" hidden="1" customWidth="1"/>
    <col min="32" max="33" width="3.85546875" style="3" hidden="1" customWidth="1"/>
    <col min="34" max="34" width="4.85546875" style="3" hidden="1" customWidth="1"/>
    <col min="35" max="35" width="4.7109375" style="3" hidden="1" customWidth="1"/>
    <col min="36" max="38" width="3.85546875" style="3" hidden="1" customWidth="1"/>
    <col min="39" max="39" width="2.7109375" style="4" hidden="1" customWidth="1"/>
    <col min="40" max="40" width="3.28515625" style="3" hidden="1" customWidth="1"/>
    <col min="41" max="41" width="2.28515625" style="3" hidden="1" customWidth="1"/>
    <col min="42" max="43" width="3.85546875" style="3" hidden="1" customWidth="1"/>
    <col min="44" max="44" width="5.28515625" style="3" hidden="1" customWidth="1"/>
    <col min="45" max="46" width="3.85546875" style="3" hidden="1" customWidth="1"/>
    <col min="47" max="47" width="4.85546875" style="3" hidden="1" customWidth="1"/>
    <col min="48" max="48" width="4.28515625" style="3" hidden="1" customWidth="1"/>
    <col min="49" max="51" width="3.85546875" style="3" hidden="1" customWidth="1"/>
    <col min="52" max="52" width="2.7109375" style="4" hidden="1" customWidth="1"/>
    <col min="53" max="53" width="3.28515625" style="3" hidden="1" customWidth="1"/>
    <col min="54" max="54" width="2.28515625" style="3" hidden="1" customWidth="1"/>
    <col min="55" max="56" width="3.85546875" style="3" hidden="1" customWidth="1"/>
    <col min="57" max="57" width="4.7109375" style="3" hidden="1" customWidth="1"/>
    <col min="58" max="60" width="3.85546875" style="3" hidden="1" customWidth="1"/>
    <col min="61" max="69" width="7.85546875" style="3" hidden="1" customWidth="1"/>
    <col min="70" max="73" width="7.85546875" style="3" customWidth="1"/>
    <col min="74" max="74" width="2.7109375" style="4" customWidth="1"/>
    <col min="75" max="75" width="2.28515625" style="3" customWidth="1"/>
    <col min="76" max="16384" width="11.42578125" style="1"/>
  </cols>
  <sheetData>
    <row r="1" spans="1:77" ht="15" x14ac:dyDescent="0.25">
      <c r="B1" s="2" t="s">
        <v>0</v>
      </c>
    </row>
    <row r="2" spans="1:77" ht="14.45" customHeight="1" x14ac:dyDescent="0.25">
      <c r="B2" s="5" t="str">
        <f>[1]Anexo!B2</f>
        <v>IV Trim.</v>
      </c>
      <c r="C2" s="6"/>
      <c r="D2" s="7" t="s">
        <v>1</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8"/>
      <c r="BG2" s="8"/>
      <c r="BH2" s="8"/>
      <c r="BI2" s="8"/>
      <c r="BJ2" s="8"/>
      <c r="BK2" s="8"/>
      <c r="BL2" s="8"/>
      <c r="BM2" s="8"/>
      <c r="BN2" s="8"/>
      <c r="BO2" s="8"/>
      <c r="BP2" s="8"/>
      <c r="BQ2" s="8"/>
      <c r="BR2" s="8"/>
      <c r="BS2" s="8"/>
      <c r="BT2" s="8"/>
      <c r="BU2" s="8"/>
      <c r="BV2" s="8"/>
    </row>
    <row r="3" spans="1:77" ht="15" x14ac:dyDescent="0.25">
      <c r="B3" s="9">
        <v>2019</v>
      </c>
      <c r="C3" s="6"/>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8"/>
      <c r="BG3" s="8"/>
      <c r="BH3" s="8"/>
      <c r="BI3" s="8"/>
      <c r="BJ3" s="8"/>
      <c r="BK3" s="8"/>
      <c r="BL3" s="8"/>
      <c r="BM3" s="8"/>
      <c r="BN3" s="8"/>
      <c r="BO3" s="8"/>
      <c r="BP3" s="8"/>
      <c r="BQ3" s="8"/>
      <c r="BR3" s="8"/>
      <c r="BS3" s="8"/>
      <c r="BT3" s="8"/>
      <c r="BU3" s="8"/>
      <c r="BV3" s="8"/>
    </row>
    <row r="4" spans="1:77" ht="15" x14ac:dyDescent="0.25">
      <c r="B4" s="2" t="s">
        <v>2</v>
      </c>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8"/>
      <c r="BG4" s="8"/>
      <c r="BH4" s="8"/>
      <c r="BI4" s="8"/>
      <c r="BJ4" s="8"/>
      <c r="BK4" s="8"/>
      <c r="BL4" s="8"/>
      <c r="BM4" s="8"/>
      <c r="BN4" s="8"/>
      <c r="BO4" s="8"/>
      <c r="BP4" s="8"/>
      <c r="BQ4" s="8"/>
      <c r="BR4" s="8"/>
      <c r="BS4" s="8"/>
      <c r="BT4" s="8"/>
      <c r="BU4" s="8"/>
      <c r="BV4" s="8"/>
    </row>
    <row r="5" spans="1:77" ht="15" x14ac:dyDescent="0.25">
      <c r="B5" s="10" t="str">
        <f>[1]Anexo!B5</f>
        <v>el 27 de noviembre y 31 de diciembre</v>
      </c>
      <c r="C5" s="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8"/>
      <c r="BG5" s="8"/>
      <c r="BH5" s="8"/>
      <c r="BI5" s="8"/>
      <c r="BJ5" s="8"/>
      <c r="BK5" s="8"/>
      <c r="BL5" s="8"/>
      <c r="BM5" s="8"/>
      <c r="BN5" s="8"/>
      <c r="BO5" s="8"/>
      <c r="BP5" s="8"/>
      <c r="BQ5" s="8"/>
      <c r="BR5" s="8"/>
      <c r="BS5" s="8"/>
      <c r="BT5" s="8"/>
      <c r="BU5" s="8"/>
      <c r="BV5" s="8"/>
    </row>
    <row r="6" spans="1:77" ht="15" x14ac:dyDescent="0.25">
      <c r="B6" s="10" t="s">
        <v>3</v>
      </c>
      <c r="C6" s="6"/>
      <c r="D6" s="6"/>
      <c r="E6" s="6"/>
      <c r="F6" s="6"/>
      <c r="G6" s="6"/>
      <c r="H6" s="6"/>
      <c r="I6" s="6"/>
      <c r="J6" s="6"/>
      <c r="K6" s="6"/>
      <c r="L6" s="6"/>
      <c r="M6" s="11"/>
      <c r="N6" s="6"/>
      <c r="O6" s="6"/>
      <c r="P6" s="6"/>
      <c r="Q6" s="6"/>
      <c r="R6" s="6"/>
      <c r="S6" s="6"/>
      <c r="T6" s="6"/>
      <c r="U6" s="6"/>
      <c r="V6" s="6"/>
      <c r="W6" s="6"/>
      <c r="X6" s="6"/>
      <c r="Y6" s="6"/>
      <c r="Z6" s="11"/>
      <c r="AA6" s="6"/>
      <c r="AB6" s="6"/>
      <c r="AC6" s="6"/>
      <c r="AD6" s="6"/>
      <c r="AE6" s="6"/>
      <c r="AF6" s="6"/>
      <c r="AG6" s="6"/>
      <c r="AH6" s="6"/>
      <c r="AI6" s="6"/>
      <c r="AJ6" s="6"/>
      <c r="AK6" s="6"/>
      <c r="AL6" s="6"/>
      <c r="AM6" s="11"/>
      <c r="AN6" s="6"/>
      <c r="AO6" s="6"/>
      <c r="AP6" s="6"/>
      <c r="AQ6" s="6"/>
      <c r="AR6" s="6"/>
      <c r="AS6" s="6"/>
      <c r="AT6" s="6"/>
      <c r="AU6" s="6"/>
      <c r="AV6" s="6"/>
      <c r="AW6" s="6"/>
      <c r="AX6" s="6"/>
      <c r="AY6" s="6"/>
      <c r="AZ6" s="11"/>
      <c r="BA6" s="6"/>
      <c r="BB6" s="6"/>
      <c r="BC6" s="6"/>
      <c r="BD6" s="6"/>
      <c r="BE6" s="6"/>
      <c r="BF6" s="6"/>
      <c r="BG6" s="6"/>
      <c r="BH6" s="6"/>
      <c r="BI6" s="6"/>
      <c r="BJ6" s="6"/>
      <c r="BK6" s="6"/>
      <c r="BL6" s="6"/>
      <c r="BM6" s="6"/>
      <c r="BN6" s="6"/>
      <c r="BO6" s="6"/>
      <c r="BP6" s="6"/>
      <c r="BQ6" s="6"/>
      <c r="BR6" s="6"/>
      <c r="BS6" s="6"/>
      <c r="BT6" s="6"/>
      <c r="BU6" s="6"/>
      <c r="BV6" s="11"/>
    </row>
    <row r="7" spans="1:77" ht="15" x14ac:dyDescent="0.25">
      <c r="B7" s="10">
        <f>[1]Anexo!B7</f>
        <v>557</v>
      </c>
      <c r="C7" s="6"/>
      <c r="D7" s="6"/>
      <c r="E7" s="6"/>
      <c r="F7" s="6"/>
      <c r="G7" s="6"/>
      <c r="H7" s="6"/>
      <c r="I7" s="6"/>
      <c r="J7" s="6"/>
      <c r="K7" s="6"/>
      <c r="L7" s="6"/>
      <c r="M7" s="11"/>
      <c r="N7" s="6"/>
      <c r="O7" s="6"/>
      <c r="P7" s="6"/>
      <c r="Q7" s="6"/>
      <c r="R7" s="6"/>
      <c r="S7" s="6"/>
      <c r="T7" s="6"/>
      <c r="U7" s="6"/>
      <c r="V7" s="6"/>
      <c r="W7" s="6"/>
      <c r="X7" s="6"/>
      <c r="Y7" s="6"/>
      <c r="Z7" s="11"/>
      <c r="AA7" s="6"/>
      <c r="AB7" s="6"/>
      <c r="AC7" s="6"/>
      <c r="AD7" s="6"/>
      <c r="AE7" s="6"/>
      <c r="AF7" s="6"/>
      <c r="AG7" s="6"/>
      <c r="AH7" s="6"/>
      <c r="AI7" s="6"/>
      <c r="AJ7" s="6"/>
      <c r="AK7" s="6"/>
      <c r="AL7" s="6"/>
      <c r="AM7" s="11"/>
      <c r="AN7" s="6"/>
      <c r="AO7" s="6"/>
      <c r="AP7" s="6"/>
      <c r="AQ7" s="6"/>
      <c r="AR7" s="6"/>
      <c r="AS7" s="6"/>
      <c r="AT7" s="6"/>
      <c r="AU7" s="6"/>
      <c r="AV7" s="6"/>
      <c r="AW7" s="6"/>
      <c r="AX7" s="6"/>
      <c r="AY7" s="6"/>
      <c r="AZ7" s="11"/>
      <c r="BA7" s="6"/>
      <c r="BB7" s="6"/>
      <c r="BC7" s="6"/>
      <c r="BD7" s="6"/>
      <c r="BE7" s="6"/>
      <c r="BF7" s="6"/>
      <c r="BG7" s="6"/>
      <c r="BH7" s="6"/>
      <c r="BI7" s="6"/>
      <c r="BJ7" s="6"/>
      <c r="BK7" s="6"/>
      <c r="BL7" s="6"/>
      <c r="BM7" s="6"/>
      <c r="BN7" s="6"/>
      <c r="BO7" s="6"/>
      <c r="BP7" s="6"/>
      <c r="BQ7" s="6"/>
      <c r="BR7" s="6"/>
      <c r="BS7" s="6"/>
      <c r="BT7" s="6"/>
      <c r="BU7" s="6"/>
      <c r="BV7" s="11"/>
    </row>
    <row r="8" spans="1:77" ht="15" x14ac:dyDescent="0.25">
      <c r="B8" s="12" t="s">
        <v>4</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3"/>
      <c r="AS8" s="13"/>
      <c r="AT8" s="13"/>
      <c r="AU8" s="13"/>
      <c r="AV8" s="13"/>
      <c r="AW8" s="13"/>
      <c r="AX8" s="13"/>
      <c r="AY8" s="13"/>
      <c r="AZ8" s="13"/>
      <c r="BA8" s="13"/>
      <c r="BB8" s="13"/>
      <c r="BC8" s="13"/>
      <c r="BD8" s="14"/>
      <c r="BE8" s="14"/>
      <c r="BF8" s="14"/>
      <c r="BG8" s="14"/>
      <c r="BH8" s="14"/>
      <c r="BI8" s="14"/>
      <c r="BJ8" s="14"/>
      <c r="BK8" s="14"/>
      <c r="BL8" s="14"/>
      <c r="BM8" s="14"/>
      <c r="BN8" s="14"/>
      <c r="BO8" s="14"/>
      <c r="BP8" s="14"/>
      <c r="BQ8" s="14"/>
      <c r="BR8" s="14"/>
      <c r="BS8" s="14"/>
      <c r="BT8" s="14"/>
      <c r="BU8" s="14"/>
      <c r="BV8" s="13"/>
      <c r="BW8" s="15"/>
      <c r="BX8" s="14"/>
    </row>
    <row r="9" spans="1:77" ht="15" x14ac:dyDescent="0.25">
      <c r="B9" s="16" t="str">
        <f>"Encuesta de Percepción Regional - "&amp;$B$2&amp;" "&amp;$B$3&amp;" - Agregado"</f>
        <v>Encuesta de Percepción Regional - IV Trim. 2019 - Agregado</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4"/>
    </row>
    <row r="10" spans="1:77" ht="13.15" hidden="1" customHeight="1" x14ac:dyDescent="0.25">
      <c r="B10" s="17"/>
      <c r="C10" s="18" t="s">
        <v>5</v>
      </c>
      <c r="D10" s="19"/>
      <c r="E10" s="19"/>
      <c r="F10" s="19"/>
      <c r="G10" s="19"/>
      <c r="H10" s="19"/>
      <c r="I10" s="19"/>
      <c r="J10" s="19"/>
      <c r="K10" s="19"/>
      <c r="L10" s="19"/>
      <c r="M10" s="19"/>
      <c r="N10" s="19"/>
      <c r="O10" s="20"/>
      <c r="P10" s="18" t="s">
        <v>6</v>
      </c>
      <c r="Q10" s="19"/>
      <c r="R10" s="19"/>
      <c r="S10" s="19"/>
      <c r="T10" s="19"/>
      <c r="U10" s="19"/>
      <c r="V10" s="19"/>
      <c r="W10" s="19"/>
      <c r="X10" s="19"/>
      <c r="Y10" s="19"/>
      <c r="Z10" s="19"/>
      <c r="AA10" s="19"/>
      <c r="AB10" s="20"/>
      <c r="AC10" s="18" t="s">
        <v>7</v>
      </c>
      <c r="AD10" s="19"/>
      <c r="AE10" s="19"/>
      <c r="AF10" s="19"/>
      <c r="AG10" s="19"/>
      <c r="AH10" s="19"/>
      <c r="AI10" s="19"/>
      <c r="AJ10" s="19"/>
      <c r="AK10" s="19"/>
      <c r="AL10" s="19"/>
      <c r="AM10" s="19"/>
      <c r="AN10" s="19"/>
      <c r="AO10" s="20"/>
      <c r="AP10" s="18" t="s">
        <v>8</v>
      </c>
      <c r="AQ10" s="19"/>
      <c r="AR10" s="19"/>
      <c r="AS10" s="19"/>
      <c r="AT10" s="19"/>
      <c r="AU10" s="19"/>
      <c r="AV10" s="19"/>
      <c r="AW10" s="19"/>
      <c r="AX10" s="19"/>
      <c r="AY10" s="19"/>
      <c r="AZ10" s="19"/>
      <c r="BA10" s="19"/>
      <c r="BB10" s="20"/>
      <c r="BC10" s="21" t="s">
        <v>9</v>
      </c>
      <c r="BD10" s="22"/>
      <c r="BE10" s="22"/>
      <c r="BF10" s="22"/>
      <c r="BG10" s="22"/>
      <c r="BH10" s="22"/>
      <c r="BI10" s="22"/>
      <c r="BJ10" s="22"/>
      <c r="BK10" s="22"/>
      <c r="BL10" s="22"/>
      <c r="BM10" s="22"/>
      <c r="BN10" s="22"/>
      <c r="BO10" s="22"/>
      <c r="BP10" s="22"/>
      <c r="BQ10" s="22"/>
      <c r="BR10" s="22"/>
      <c r="BS10" s="22"/>
      <c r="BT10" s="22"/>
      <c r="BU10" s="22"/>
      <c r="BV10" s="22"/>
      <c r="BW10" s="23"/>
    </row>
    <row r="11" spans="1:77" s="24" customFormat="1" ht="12.75" x14ac:dyDescent="0.2">
      <c r="B11" s="25"/>
      <c r="C11" s="26" t="s">
        <v>10</v>
      </c>
      <c r="D11" s="26" t="s">
        <v>11</v>
      </c>
      <c r="E11" s="27" t="s">
        <v>12</v>
      </c>
      <c r="F11" s="27" t="s">
        <v>13</v>
      </c>
      <c r="G11" s="27" t="s">
        <v>14</v>
      </c>
      <c r="H11" s="27" t="s">
        <v>15</v>
      </c>
      <c r="I11" s="27" t="s">
        <v>16</v>
      </c>
      <c r="J11" s="27" t="s">
        <v>17</v>
      </c>
      <c r="K11" s="27" t="s">
        <v>18</v>
      </c>
      <c r="L11" s="27" t="s">
        <v>19</v>
      </c>
      <c r="M11" s="26"/>
      <c r="N11" s="26"/>
      <c r="O11" s="28"/>
      <c r="P11" s="29" t="s">
        <v>10</v>
      </c>
      <c r="Q11" s="27" t="s">
        <v>11</v>
      </c>
      <c r="R11" s="27" t="s">
        <v>12</v>
      </c>
      <c r="S11" s="27" t="s">
        <v>13</v>
      </c>
      <c r="T11" s="27" t="s">
        <v>14</v>
      </c>
      <c r="U11" s="27" t="s">
        <v>15</v>
      </c>
      <c r="V11" s="27" t="s">
        <v>16</v>
      </c>
      <c r="W11" s="27" t="s">
        <v>17</v>
      </c>
      <c r="X11" s="27" t="s">
        <v>18</v>
      </c>
      <c r="Y11" s="27" t="s">
        <v>19</v>
      </c>
      <c r="Z11" s="26"/>
      <c r="AA11" s="26"/>
      <c r="AB11" s="28"/>
      <c r="AC11" s="26" t="s">
        <v>10</v>
      </c>
      <c r="AD11" s="26" t="s">
        <v>11</v>
      </c>
      <c r="AE11" s="26" t="s">
        <v>12</v>
      </c>
      <c r="AF11" s="26" t="s">
        <v>13</v>
      </c>
      <c r="AG11" s="26" t="s">
        <v>14</v>
      </c>
      <c r="AH11" s="26" t="s">
        <v>15</v>
      </c>
      <c r="AI11" s="27" t="s">
        <v>16</v>
      </c>
      <c r="AJ11" s="27" t="s">
        <v>17</v>
      </c>
      <c r="AK11" s="27" t="s">
        <v>18</v>
      </c>
      <c r="AL11" s="27" t="s">
        <v>19</v>
      </c>
      <c r="AM11" s="26"/>
      <c r="AN11" s="26"/>
      <c r="AO11" s="28"/>
      <c r="AP11" s="26" t="s">
        <v>10</v>
      </c>
      <c r="AQ11" s="26" t="s">
        <v>11</v>
      </c>
      <c r="AR11" s="26" t="s">
        <v>12</v>
      </c>
      <c r="AS11" s="26" t="s">
        <v>13</v>
      </c>
      <c r="AT11" s="26" t="s">
        <v>14</v>
      </c>
      <c r="AU11" s="26" t="s">
        <v>15</v>
      </c>
      <c r="AV11" s="27" t="s">
        <v>16</v>
      </c>
      <c r="AW11" s="27" t="s">
        <v>17</v>
      </c>
      <c r="AX11" s="27" t="s">
        <v>18</v>
      </c>
      <c r="AY11" s="27" t="s">
        <v>19</v>
      </c>
      <c r="AZ11" s="26"/>
      <c r="BA11" s="26"/>
      <c r="BB11" s="28"/>
      <c r="BC11" s="26" t="s">
        <v>10</v>
      </c>
      <c r="BD11" s="26" t="s">
        <v>11</v>
      </c>
      <c r="BE11" s="26" t="s">
        <v>12</v>
      </c>
      <c r="BF11" s="26" t="s">
        <v>13</v>
      </c>
      <c r="BG11" s="26" t="s">
        <v>14</v>
      </c>
      <c r="BH11" s="26" t="s">
        <v>15</v>
      </c>
      <c r="BI11" s="27" t="s">
        <v>16</v>
      </c>
      <c r="BJ11" s="27" t="s">
        <v>17</v>
      </c>
      <c r="BK11" s="27" t="s">
        <v>18</v>
      </c>
      <c r="BL11" s="27" t="s">
        <v>19</v>
      </c>
      <c r="BM11" s="27" t="s">
        <v>20</v>
      </c>
      <c r="BN11" s="27" t="s">
        <v>21</v>
      </c>
      <c r="BO11" s="27" t="s">
        <v>22</v>
      </c>
      <c r="BP11" s="27" t="s">
        <v>23</v>
      </c>
      <c r="BQ11" s="27" t="s">
        <v>24</v>
      </c>
      <c r="BR11" s="27" t="s">
        <v>25</v>
      </c>
      <c r="BS11" s="27" t="s">
        <v>26</v>
      </c>
      <c r="BT11" s="27" t="s">
        <v>27</v>
      </c>
      <c r="BU11" s="27" t="s">
        <v>28</v>
      </c>
      <c r="BV11" s="26"/>
      <c r="BW11" s="30"/>
      <c r="BX11" s="31"/>
    </row>
    <row r="12" spans="1:77" x14ac:dyDescent="0.2">
      <c r="B12" s="32" t="s">
        <v>29</v>
      </c>
      <c r="C12" s="33"/>
      <c r="D12" s="33"/>
      <c r="E12" s="33"/>
      <c r="F12" s="33"/>
      <c r="G12" s="33"/>
      <c r="H12" s="33"/>
      <c r="I12" s="33"/>
      <c r="J12" s="33"/>
      <c r="K12" s="33"/>
      <c r="L12" s="33"/>
      <c r="M12" s="34"/>
      <c r="N12" s="33"/>
      <c r="O12" s="35"/>
      <c r="P12" s="36"/>
      <c r="Q12" s="33"/>
      <c r="R12" s="33"/>
      <c r="S12" s="33"/>
      <c r="T12" s="33"/>
      <c r="U12" s="33"/>
      <c r="V12" s="33"/>
      <c r="W12" s="33"/>
      <c r="X12" s="33"/>
      <c r="Y12" s="33"/>
      <c r="Z12" s="34"/>
      <c r="AA12" s="33"/>
      <c r="AB12" s="35"/>
      <c r="AC12" s="36"/>
      <c r="AD12" s="33"/>
      <c r="AE12" s="33"/>
      <c r="AF12" s="33"/>
      <c r="AG12" s="33"/>
      <c r="AH12" s="33"/>
      <c r="AI12" s="33"/>
      <c r="AJ12" s="33"/>
      <c r="AK12" s="33"/>
      <c r="AL12" s="33"/>
      <c r="AM12" s="34"/>
      <c r="AN12" s="33"/>
      <c r="AO12" s="35"/>
      <c r="AP12" s="36"/>
      <c r="AQ12" s="33"/>
      <c r="AR12" s="33"/>
      <c r="AS12" s="33"/>
      <c r="AT12" s="33"/>
      <c r="AU12" s="33"/>
      <c r="AV12" s="33"/>
      <c r="AW12" s="33"/>
      <c r="AX12" s="33"/>
      <c r="AY12" s="33"/>
      <c r="AZ12" s="34"/>
      <c r="BA12" s="33"/>
      <c r="BB12" s="35"/>
      <c r="BC12" s="36"/>
      <c r="BD12" s="33"/>
      <c r="BE12" s="33"/>
      <c r="BF12" s="33"/>
      <c r="BG12" s="33"/>
      <c r="BH12" s="33"/>
      <c r="BI12" s="33"/>
      <c r="BJ12" s="33"/>
      <c r="BK12" s="33"/>
      <c r="BL12" s="33"/>
      <c r="BM12" s="33"/>
      <c r="BN12" s="33"/>
      <c r="BO12" s="33"/>
      <c r="BP12" s="33"/>
      <c r="BQ12" s="33"/>
      <c r="BR12" s="33"/>
      <c r="BS12" s="33"/>
      <c r="BT12" s="33"/>
      <c r="BU12" s="33"/>
      <c r="BV12" s="34"/>
      <c r="BW12" s="33"/>
      <c r="BX12" s="37"/>
    </row>
    <row r="13" spans="1:77" ht="12.75" x14ac:dyDescent="0.2">
      <c r="A13" s="38" t="s">
        <v>30</v>
      </c>
      <c r="B13" s="37" t="s">
        <v>31</v>
      </c>
      <c r="C13" s="39">
        <v>60.714300000000001</v>
      </c>
      <c r="D13" s="39">
        <v>56.914900000000003</v>
      </c>
      <c r="E13" s="39">
        <v>54.591799999999999</v>
      </c>
      <c r="F13" s="39">
        <v>55.1282</v>
      </c>
      <c r="G13" s="39">
        <v>51.1905</v>
      </c>
      <c r="H13" s="39">
        <v>66.071399999999997</v>
      </c>
      <c r="I13" s="39">
        <v>70.103099999999998</v>
      </c>
      <c r="J13" s="39">
        <v>51.1494</v>
      </c>
      <c r="K13" s="39" t="e">
        <f>INDEX(#REF!,MATCH($C$33,#REF!,0),MATCH($A13,#REF!,0))</f>
        <v>#REF!</v>
      </c>
      <c r="L13" s="39" t="e">
        <f>INDEX(#REF!,MATCH($C$33,#REF!,0),MATCH($A13,#REF!,0))</f>
        <v>#REF!</v>
      </c>
      <c r="M13" s="40" t="e">
        <f>IF(IF(ROUND(L13,0)&gt;ROUND(K13,0),1,IF(ROUND(L13,0)=ROUND(K13,0),0,-1))=0,"=",IF(ROUND(L13,0)&gt;ROUND(K13,0),1,IF(ROUND(L13,0)=ROUND(K13,0),0,-1)))</f>
        <v>#REF!</v>
      </c>
      <c r="N13" s="41">
        <f>G13-F13</f>
        <v>-3.9376999999999995</v>
      </c>
      <c r="O13" s="42" t="e">
        <f>IF(K13&gt;50,"&gt;",IF(K13&lt;50,"&lt;","="))</f>
        <v>#REF!</v>
      </c>
      <c r="P13" s="43">
        <v>60.833300000000001</v>
      </c>
      <c r="Q13" s="39">
        <v>60.344799999999999</v>
      </c>
      <c r="R13" s="39">
        <v>58.75</v>
      </c>
      <c r="S13" s="39">
        <v>53.571399999999997</v>
      </c>
      <c r="T13" s="39">
        <v>52.868899999999996</v>
      </c>
      <c r="U13" s="39">
        <v>60.344799999999999</v>
      </c>
      <c r="V13" s="39">
        <v>58.333300000000001</v>
      </c>
      <c r="W13" s="39">
        <v>51.442300000000003</v>
      </c>
      <c r="X13" s="39" t="e">
        <f>INDEX(#REF!,MATCH($C$34,#REF!,0),MATCH($A13,#REF!,0))</f>
        <v>#REF!</v>
      </c>
      <c r="Y13" s="39" t="e">
        <f>INDEX(#REF!,MATCH($C$34,#REF!,0),MATCH($A13,#REF!,0))</f>
        <v>#REF!</v>
      </c>
      <c r="Z13" s="40" t="e">
        <f>IF(IF(ROUND(Y13,0)&gt;ROUND(X13,0),1,IF(ROUND(Y13,0)=ROUND(X13,0),0,-1))=0,"=",IF(ROUND(Y13,0)&gt;ROUND(X13,0),1,IF(ROUND(Y13,0)=ROUND(X13,0),0,-1)))</f>
        <v>#REF!</v>
      </c>
      <c r="AA13" s="41">
        <f>T13-S13</f>
        <v>-0.70250000000000057</v>
      </c>
      <c r="AB13" s="42" t="e">
        <f>IF(X13&gt;50,"&gt;",IF(X13&lt;50,"&lt;","="))</f>
        <v>#REF!</v>
      </c>
      <c r="AC13" s="43">
        <v>64.154399999999995</v>
      </c>
      <c r="AD13" s="39">
        <v>63.5563</v>
      </c>
      <c r="AE13" s="39">
        <v>61.130099999999999</v>
      </c>
      <c r="AF13" s="39">
        <v>63.523099999999999</v>
      </c>
      <c r="AG13" s="39">
        <v>62.412599999999998</v>
      </c>
      <c r="AH13" s="39">
        <v>64.695300000000003</v>
      </c>
      <c r="AI13" s="39">
        <v>64.964799999999997</v>
      </c>
      <c r="AJ13" s="39">
        <v>64.363600000000005</v>
      </c>
      <c r="AK13" s="39" t="e">
        <f>INDEX(#REF!,MATCH($C$35,#REF!,0),MATCH($A13,#REF!,0))</f>
        <v>#REF!</v>
      </c>
      <c r="AL13" s="39" t="e">
        <f>INDEX(#REF!,MATCH($C$35,#REF!,0),MATCH($A13,#REF!,0))</f>
        <v>#REF!</v>
      </c>
      <c r="AM13" s="40" t="e">
        <f>IF(IF(ROUND(AL13,0)&gt;ROUND(AK13,0),1,IF(ROUND(AL13,0)=ROUND(AK13,0),0,-1))=0,"=",IF(ROUND(AL13,0)&gt;ROUND(AK13,0),1,IF(ROUND(AL13,0)=ROUND(AK13,0),0,-1)))</f>
        <v>#REF!</v>
      </c>
      <c r="AN13" s="41">
        <f>AG13-AF13</f>
        <v>-1.1105000000000018</v>
      </c>
      <c r="AO13" s="42" t="e">
        <f>IF(AK13&gt;50,"&gt;",IF(AK13&lt;50,"&lt;","="))</f>
        <v>#REF!</v>
      </c>
      <c r="AP13" s="43">
        <v>62.755099999999999</v>
      </c>
      <c r="AQ13" s="39">
        <v>68.877600000000001</v>
      </c>
      <c r="AR13" s="39">
        <v>59.793799999999997</v>
      </c>
      <c r="AS13" s="39">
        <v>61.363599999999998</v>
      </c>
      <c r="AT13" s="39">
        <v>64.864900000000006</v>
      </c>
      <c r="AU13" s="39">
        <v>63.513500000000001</v>
      </c>
      <c r="AV13" s="39">
        <v>60.648099999999999</v>
      </c>
      <c r="AW13" s="39">
        <v>62.264200000000002</v>
      </c>
      <c r="AX13" s="39" t="e">
        <f>INDEX(#REF!,MATCH($C$36,#REF!,0),MATCH($A13,#REF!,0))</f>
        <v>#REF!</v>
      </c>
      <c r="AY13" s="39" t="e">
        <f>INDEX(#REF!,MATCH($C$36,#REF!,0),MATCH($A13,#REF!,0))</f>
        <v>#REF!</v>
      </c>
      <c r="AZ13" s="40" t="e">
        <f>IF(IF(ROUND(AY13,0)&gt;ROUND(AX13,0),1,IF(ROUND(AY13,0)=ROUND(AX13,0),0,-1))=0,"=",IF(ROUND(AY13,0)&gt;ROUND(AX13,0),1,IF(ROUND(AY13,0)=ROUND(AX13,0),0,-1)))</f>
        <v>#REF!</v>
      </c>
      <c r="BA13" s="41">
        <f>AT13-AS13</f>
        <v>3.5013000000000076</v>
      </c>
      <c r="BB13" s="42" t="e">
        <f>IF(AX13&gt;50,"&gt;",IF(AX13&lt;50,"&lt;","="))</f>
        <v>#REF!</v>
      </c>
      <c r="BC13" s="44">
        <f>[1]Anexo!CI13</f>
        <v>62.670099999999998</v>
      </c>
      <c r="BD13" s="45">
        <f>[1]Anexo!CJ13</f>
        <v>62.753399999999999</v>
      </c>
      <c r="BE13" s="45">
        <f>[1]Anexo!CK13</f>
        <v>59.3904</v>
      </c>
      <c r="BF13" s="45">
        <f>[1]Anexo!CL13</f>
        <v>59.770099999999999</v>
      </c>
      <c r="BG13" s="45">
        <f>[1]Anexo!CM13</f>
        <v>59.369799999999998</v>
      </c>
      <c r="BH13" s="45">
        <f>[1]Anexo!CN13</f>
        <v>63.915900000000001</v>
      </c>
      <c r="BI13" s="45">
        <f>[1]Anexo!CO13</f>
        <v>63.819099999999999</v>
      </c>
      <c r="BJ13" s="45">
        <f>[1]Anexo!CP13</f>
        <v>59.615400000000001</v>
      </c>
      <c r="BK13" s="45">
        <f>[1]Anexo!CQ13</f>
        <v>60.296684265136719</v>
      </c>
      <c r="BL13" s="45">
        <f>[1]Anexo!CR13</f>
        <v>60.317459106445313</v>
      </c>
      <c r="BM13" s="45">
        <f>[1]Anexo!CS13</f>
        <v>61.347518920898437</v>
      </c>
      <c r="BN13" s="45">
        <f>[1]Anexo!CT13</f>
        <v>61.333332061767578</v>
      </c>
      <c r="BO13" s="45">
        <f>[1]Anexo!CU13</f>
        <v>61.254295349121094</v>
      </c>
      <c r="BP13" s="45">
        <f>[1]Anexo!CV13</f>
        <v>62.782608032226563</v>
      </c>
      <c r="BQ13" s="45">
        <f>[1]Anexo!CW13</f>
        <v>61.594203948974609</v>
      </c>
      <c r="BR13" s="45">
        <f>[1]Anexo!CX13</f>
        <v>61.033275604248047</v>
      </c>
      <c r="BS13" s="45">
        <f>[1]Anexo!CY13</f>
        <v>61.862918853759766</v>
      </c>
      <c r="BT13" s="45">
        <f>[1]Anexo!CZ13</f>
        <v>58.201057434082031</v>
      </c>
      <c r="BU13" s="45">
        <f>[1]Anexo!DA13</f>
        <v>64.093360900878906</v>
      </c>
      <c r="BV13" s="40">
        <f>IF(IF(ROUND(BU13,0)&gt;ROUND(BT13,0),1,IF(ROUND(BU13,0)=ROUND(BT13,0),0,-1))=0,"=",IF(ROUND(BU13,0)&gt;ROUND(BT13,0),1,IF(ROUND(BU13,0)=ROUND(BT13,0),0,-1)))</f>
        <v>1</v>
      </c>
      <c r="BW13" s="46" t="str">
        <f>IF(BU13&gt;50,"&gt;",IF(BU13&lt;50,"&lt;","="))</f>
        <v>&gt;</v>
      </c>
      <c r="BX13" s="37"/>
      <c r="BY13" s="47">
        <f>BF13-BE13</f>
        <v>0.3796999999999997</v>
      </c>
    </row>
    <row r="14" spans="1:77" ht="12.75" x14ac:dyDescent="0.2">
      <c r="A14" s="38" t="s">
        <v>32</v>
      </c>
      <c r="B14" s="37" t="s">
        <v>33</v>
      </c>
      <c r="C14" s="39">
        <v>57.575800000000001</v>
      </c>
      <c r="D14" s="39">
        <v>53.723399999999998</v>
      </c>
      <c r="E14" s="39">
        <v>56.6327</v>
      </c>
      <c r="F14" s="39">
        <v>44.8718</v>
      </c>
      <c r="G14" s="39">
        <v>56.547600000000003</v>
      </c>
      <c r="H14" s="39">
        <v>59.821399999999997</v>
      </c>
      <c r="I14" s="39">
        <v>57.731999999999999</v>
      </c>
      <c r="J14" s="39">
        <v>31.034500000000001</v>
      </c>
      <c r="K14" s="39" t="e">
        <f>INDEX(#REF!,MATCH($C$33,#REF!,0),MATCH($A14,#REF!,0))</f>
        <v>#REF!</v>
      </c>
      <c r="L14" s="39" t="e">
        <f>INDEX(#REF!,MATCH($C$33,#REF!,0),MATCH($A14,#REF!,0))</f>
        <v>#REF!</v>
      </c>
      <c r="M14" s="40" t="e">
        <f>IF(IF(ROUND(L14,0)&gt;ROUND(K14,0),1,IF(ROUND(L14,0)=ROUND(K14,0),0,-1))=0,"=",IF(ROUND(L14,0)&gt;ROUND(K14,0),1,IF(ROUND(L14,0)=ROUND(K14,0),0,-1)))</f>
        <v>#REF!</v>
      </c>
      <c r="N14" s="41">
        <f t="shared" ref="N14:N24" si="0">G14-F14</f>
        <v>11.675800000000002</v>
      </c>
      <c r="O14" s="42" t="e">
        <f>IF(K14&gt;50,"&gt;",IF(K14&lt;50,"&lt;","="))</f>
        <v>#REF!</v>
      </c>
      <c r="P14" s="43">
        <v>62.604999999999997</v>
      </c>
      <c r="Q14" s="39">
        <v>51.7241</v>
      </c>
      <c r="R14" s="39">
        <v>61.666699999999999</v>
      </c>
      <c r="S14" s="39">
        <v>44.244599999999998</v>
      </c>
      <c r="T14" s="39">
        <v>61.885199999999998</v>
      </c>
      <c r="U14" s="39">
        <v>62.5</v>
      </c>
      <c r="V14" s="39">
        <v>64.814800000000005</v>
      </c>
      <c r="W14" s="39">
        <v>40.865400000000001</v>
      </c>
      <c r="X14" s="39" t="e">
        <f>INDEX(#REF!,MATCH($C$34,#REF!,0),MATCH($A14,#REF!,0))</f>
        <v>#REF!</v>
      </c>
      <c r="Y14" s="39" t="e">
        <f>INDEX(#REF!,MATCH($C$34,#REF!,0),MATCH($A14,#REF!,0))</f>
        <v>#REF!</v>
      </c>
      <c r="Z14" s="40" t="e">
        <f>IF(IF(ROUND(Y14,0)&gt;ROUND(X14,0),1,IF(ROUND(Y14,0)=ROUND(X14,0),0,-1))=0,"=",IF(ROUND(Y14,0)&gt;ROUND(X14,0),1,IF(ROUND(Y14,0)=ROUND(X14,0),0,-1)))</f>
        <v>#REF!</v>
      </c>
      <c r="AA14" s="41">
        <f t="shared" ref="AA14:AA24" si="1">T14-S14</f>
        <v>17.640599999999999</v>
      </c>
      <c r="AB14" s="42" t="e">
        <f>IF(X14&gt;50,"&gt;",IF(X14&lt;50,"&lt;","="))</f>
        <v>#REF!</v>
      </c>
      <c r="AC14" s="43">
        <v>53.505499999999998</v>
      </c>
      <c r="AD14" s="39">
        <v>55.871899999999997</v>
      </c>
      <c r="AE14" s="39">
        <v>53.0822</v>
      </c>
      <c r="AF14" s="39">
        <v>50.889699999999998</v>
      </c>
      <c r="AG14" s="39">
        <v>55.944099999999999</v>
      </c>
      <c r="AH14" s="39">
        <v>56.451599999999999</v>
      </c>
      <c r="AI14" s="39">
        <v>54.240299999999998</v>
      </c>
      <c r="AJ14" s="39">
        <v>47.818199999999997</v>
      </c>
      <c r="AK14" s="39" t="e">
        <f>INDEX(#REF!,MATCH($C$35,#REF!,0),MATCH($A14,#REF!,0))</f>
        <v>#REF!</v>
      </c>
      <c r="AL14" s="39" t="e">
        <f>INDEX(#REF!,MATCH($C$35,#REF!,0),MATCH($A14,#REF!,0))</f>
        <v>#REF!</v>
      </c>
      <c r="AM14" s="40" t="e">
        <f>IF(IF(ROUND(AL14,0)&gt;ROUND(AK14,0),1,IF(ROUND(AL14,0)=ROUND(AK14,0),0,-1))=0,"=",IF(ROUND(AL14,0)&gt;ROUND(AK14,0),1,IF(ROUND(AL14,0)=ROUND(AK14,0),0,-1)))</f>
        <v>#REF!</v>
      </c>
      <c r="AN14" s="41">
        <f t="shared" ref="AN14:AN24" si="2">AG14-AF14</f>
        <v>5.0544000000000011</v>
      </c>
      <c r="AO14" s="42" t="e">
        <f>IF(AK14&gt;50,"&gt;",IF(AK14&lt;50,"&lt;","="))</f>
        <v>#REF!</v>
      </c>
      <c r="AP14" s="43">
        <v>60.8247</v>
      </c>
      <c r="AQ14" s="39">
        <v>59.793799999999997</v>
      </c>
      <c r="AR14" s="39">
        <v>60.416699999999999</v>
      </c>
      <c r="AS14" s="39">
        <v>53.636400000000002</v>
      </c>
      <c r="AT14" s="39">
        <v>63.513500000000001</v>
      </c>
      <c r="AU14" s="39">
        <v>57.2072</v>
      </c>
      <c r="AV14" s="39">
        <v>51.851900000000001</v>
      </c>
      <c r="AW14" s="39">
        <v>46.698099999999997</v>
      </c>
      <c r="AX14" s="39" t="e">
        <f>INDEX(#REF!,MATCH($C$36,#REF!,0),MATCH($A14,#REF!,0))</f>
        <v>#REF!</v>
      </c>
      <c r="AY14" s="39" t="e">
        <f>INDEX(#REF!,MATCH($C$36,#REF!,0),MATCH($A14,#REF!,0))</f>
        <v>#REF!</v>
      </c>
      <c r="AZ14" s="40" t="e">
        <f>IF(IF(ROUND(AY14,0)&gt;ROUND(AX14,0),1,IF(ROUND(AY14,0)=ROUND(AX14,0),0,-1))=0,"=",IF(ROUND(AY14,0)&gt;ROUND(AX14,0),1,IF(ROUND(AY14,0)=ROUND(AX14,0),0,-1)))</f>
        <v>#REF!</v>
      </c>
      <c r="BA14" s="41">
        <f t="shared" ref="BA14:BA24" si="3">AT14-AS14</f>
        <v>9.8770999999999987</v>
      </c>
      <c r="BB14" s="42" t="e">
        <f>IF(AX14&gt;50,"&gt;",IF(AX14&lt;50,"&lt;","="))</f>
        <v>#REF!</v>
      </c>
      <c r="BC14" s="44">
        <f>[1]Anexo!CI14</f>
        <v>57.252600000000001</v>
      </c>
      <c r="BD14" s="45">
        <f>[1]Anexo!CJ14</f>
        <v>55.357100000000003</v>
      </c>
      <c r="BE14" s="45">
        <f>[1]Anexo!CK14</f>
        <v>56.5182</v>
      </c>
      <c r="BF14" s="45">
        <f>[1]Anexo!CL14</f>
        <v>49.095399999999998</v>
      </c>
      <c r="BG14" s="45">
        <f>[1]Anexo!CM14</f>
        <v>58.6235</v>
      </c>
      <c r="BH14" s="45">
        <f>[1]Anexo!CN14</f>
        <v>58.333300000000001</v>
      </c>
      <c r="BI14" s="45">
        <f>[1]Anexo!CO14</f>
        <v>56.291899999999998</v>
      </c>
      <c r="BJ14" s="45">
        <f>[1]Anexo!CP14</f>
        <v>43.793700000000001</v>
      </c>
      <c r="BK14" s="45">
        <f>[1]Anexo!CQ14</f>
        <v>56.929824829101563</v>
      </c>
      <c r="BL14" s="45">
        <f>[1]Anexo!CR14</f>
        <v>60.582012176513672</v>
      </c>
      <c r="BM14" s="45">
        <f>[1]Anexo!CS14</f>
        <v>60.854091644287109</v>
      </c>
      <c r="BN14" s="45">
        <f>[1]Anexo!CT14</f>
        <v>48.576213836669922</v>
      </c>
      <c r="BO14" s="45">
        <f>[1]Anexo!CU14</f>
        <v>61.505191802978516</v>
      </c>
      <c r="BP14" s="45">
        <f>[1]Anexo!CV14</f>
        <v>61.75958251953125</v>
      </c>
      <c r="BQ14" s="45">
        <f>[1]Anexo!CW14</f>
        <v>63.636363983154297</v>
      </c>
      <c r="BR14" s="45">
        <f>[1]Anexo!CX14</f>
        <v>47.810859680175781</v>
      </c>
      <c r="BS14" s="45">
        <f>[1]Anexo!CY14</f>
        <v>56.338027954101562</v>
      </c>
      <c r="BT14" s="45">
        <f>[1]Anexo!CZ14</f>
        <v>56.448764801025391</v>
      </c>
      <c r="BU14" s="45">
        <f>[1]Anexo!DA14</f>
        <v>58.945384979248047</v>
      </c>
      <c r="BV14" s="40">
        <f>IF(IF(ROUND(BU14,0)&gt;ROUND(BT14,0),1,IF(ROUND(BU14,0)=ROUND(BT14,0),0,-1))=0,"=",IF(ROUND(BU14,0)&gt;ROUND(BT14,0),1,IF(ROUND(BU14,0)=ROUND(BT14,0),0,-1)))</f>
        <v>1</v>
      </c>
      <c r="BW14" s="46" t="str">
        <f t="shared" ref="BW14:BW15" si="4">IF(BU14&gt;50,"&gt;",IF(BU14&lt;50,"&lt;","="))</f>
        <v>&gt;</v>
      </c>
      <c r="BX14" s="37"/>
      <c r="BY14" s="47">
        <f t="shared" ref="BY14:BY24" si="5">BF14-BE14</f>
        <v>-7.4228000000000023</v>
      </c>
    </row>
    <row r="15" spans="1:77" ht="12.75" x14ac:dyDescent="0.2">
      <c r="A15" s="38" t="s">
        <v>34</v>
      </c>
      <c r="B15" s="37" t="s">
        <v>35</v>
      </c>
      <c r="C15" s="48">
        <v>47.058799999999998</v>
      </c>
      <c r="D15" s="48">
        <v>57.692300000000003</v>
      </c>
      <c r="E15" s="48">
        <v>50</v>
      </c>
      <c r="F15" s="48">
        <v>44.736800000000002</v>
      </c>
      <c r="G15" s="48">
        <v>42.857100000000003</v>
      </c>
      <c r="H15" s="48">
        <v>58.333300000000001</v>
      </c>
      <c r="I15" s="48">
        <v>60</v>
      </c>
      <c r="J15" s="48">
        <v>37.036999999999999</v>
      </c>
      <c r="K15" s="48" t="e">
        <f>INDEX(#REF!,MATCH($C$33,#REF!,0),MATCH($A15,#REF!,0))</f>
        <v>#REF!</v>
      </c>
      <c r="L15" s="48" t="e">
        <f>INDEX(#REF!,MATCH($C$33,#REF!,0),MATCH($A15,#REF!,0))</f>
        <v>#REF!</v>
      </c>
      <c r="M15" s="49" t="e">
        <f>IF(IF(ROUND(L15,0)&gt;ROUND(K15,0),1,IF(ROUND(L15,0)=ROUND(K15,0),0,-1))=0,"=",IF(ROUND(L15,0)&gt;ROUND(K15,0),1,IF(ROUND(L15,0)=ROUND(K15,0),0,-1)))</f>
        <v>#REF!</v>
      </c>
      <c r="N15" s="50">
        <f t="shared" si="0"/>
        <v>-1.8796999999999997</v>
      </c>
      <c r="O15" s="51" t="e">
        <f>IF(K15&gt;50,"&gt;",IF(K15&lt;50,"&lt;","="))</f>
        <v>#REF!</v>
      </c>
      <c r="P15" s="52">
        <v>53.333300000000001</v>
      </c>
      <c r="Q15" s="48">
        <v>50</v>
      </c>
      <c r="R15" s="48">
        <v>46.875</v>
      </c>
      <c r="S15" s="48">
        <v>44</v>
      </c>
      <c r="T15" s="48">
        <v>46.875</v>
      </c>
      <c r="U15" s="48">
        <v>56.666699999999999</v>
      </c>
      <c r="V15" s="48">
        <v>59.375</v>
      </c>
      <c r="W15" s="48">
        <v>53.333300000000001</v>
      </c>
      <c r="X15" s="48" t="e">
        <f>INDEX(#REF!,MATCH($C$34,#REF!,0),MATCH($A15,#REF!,0))</f>
        <v>#REF!</v>
      </c>
      <c r="Y15" s="48" t="e">
        <f>INDEX(#REF!,MATCH($C$34,#REF!,0),MATCH($A15,#REF!,0))</f>
        <v>#REF!</v>
      </c>
      <c r="Z15" s="49" t="e">
        <f>IF(IF(ROUND(Y15,0)&gt;ROUND(X15,0),1,IF(ROUND(Y15,0)=ROUND(X15,0),0,-1))=0,"=",IF(ROUND(Y15,0)&gt;ROUND(X15,0),1,IF(ROUND(Y15,0)=ROUND(X15,0),0,-1)))</f>
        <v>#REF!</v>
      </c>
      <c r="AA15" s="50">
        <f t="shared" si="1"/>
        <v>2.875</v>
      </c>
      <c r="AB15" s="51" t="e">
        <f>IF(X15&gt;50,"&gt;",IF(X15&lt;50,"&lt;","="))</f>
        <v>#REF!</v>
      </c>
      <c r="AC15" s="52">
        <v>58.974400000000003</v>
      </c>
      <c r="AD15" s="48">
        <v>51.1494</v>
      </c>
      <c r="AE15" s="48">
        <v>48.421100000000003</v>
      </c>
      <c r="AF15" s="48">
        <v>52.222200000000001</v>
      </c>
      <c r="AG15" s="48">
        <v>54.210500000000003</v>
      </c>
      <c r="AH15" s="48">
        <v>53.157899999999998</v>
      </c>
      <c r="AI15" s="48">
        <v>56.796100000000003</v>
      </c>
      <c r="AJ15" s="48">
        <v>54.639200000000002</v>
      </c>
      <c r="AK15" s="48" t="e">
        <f>INDEX(#REF!,MATCH($C$35,#REF!,0),MATCH($A15,#REF!,0))</f>
        <v>#REF!</v>
      </c>
      <c r="AL15" s="48" t="e">
        <f>INDEX(#REF!,MATCH($C$35,#REF!,0),MATCH($A15,#REF!,0))</f>
        <v>#REF!</v>
      </c>
      <c r="AM15" s="49" t="e">
        <f>IF(IF(ROUND(AL15,0)&gt;ROUND(AK15,0),1,IF(ROUND(AL15,0)=ROUND(AK15,0),0,-1))=0,"=",IF(ROUND(AL15,0)&gt;ROUND(AK15,0),1,IF(ROUND(AL15,0)=ROUND(AK15,0),0,-1)))</f>
        <v>#REF!</v>
      </c>
      <c r="AN15" s="50">
        <f t="shared" si="2"/>
        <v>1.9883000000000024</v>
      </c>
      <c r="AO15" s="51" t="e">
        <f>IF(AK15&gt;50,"&gt;",IF(AK15&lt;50,"&lt;","="))</f>
        <v>#REF!</v>
      </c>
      <c r="AP15" s="52">
        <v>72</v>
      </c>
      <c r="AQ15" s="48">
        <v>59.615400000000001</v>
      </c>
      <c r="AR15" s="48">
        <v>56</v>
      </c>
      <c r="AS15" s="48">
        <v>60.344799999999999</v>
      </c>
      <c r="AT15" s="48">
        <v>65</v>
      </c>
      <c r="AU15" s="48">
        <v>53.703699999999998</v>
      </c>
      <c r="AV15" s="48">
        <v>53.571399999999997</v>
      </c>
      <c r="AW15" s="48">
        <v>48.333300000000001</v>
      </c>
      <c r="AX15" s="48" t="e">
        <f>INDEX(#REF!,MATCH($C$36,#REF!,0),MATCH($A15,#REF!,0))</f>
        <v>#REF!</v>
      </c>
      <c r="AY15" s="48" t="e">
        <f>INDEX(#REF!,MATCH($C$36,#REF!,0),MATCH($A15,#REF!,0))</f>
        <v>#REF!</v>
      </c>
      <c r="AZ15" s="49" t="e">
        <f>IF(IF(ROUND(AY15,0)&gt;ROUND(AX15,0),1,IF(ROUND(AY15,0)=ROUND(AX15,0),0,-1))=0,"=",IF(ROUND(AY15,0)&gt;ROUND(AX15,0),1,IF(ROUND(AY15,0)=ROUND(AX15,0),0,-1)))</f>
        <v>#REF!</v>
      </c>
      <c r="BA15" s="50">
        <f t="shared" si="3"/>
        <v>4.6552000000000007</v>
      </c>
      <c r="BB15" s="51" t="e">
        <f>IF(AX15&gt;50,"&gt;",IF(AX15&lt;50,"&lt;","="))</f>
        <v>#REF!</v>
      </c>
      <c r="BC15" s="53">
        <f>[1]Anexo!CI15</f>
        <v>57.8947</v>
      </c>
      <c r="BD15" s="54">
        <f>[1]Anexo!CJ15</f>
        <v>53.823500000000003</v>
      </c>
      <c r="BE15" s="54">
        <f>[1]Anexo!CK15</f>
        <v>49.709299999999999</v>
      </c>
      <c r="BF15" s="54">
        <f>[1]Anexo!CL15</f>
        <v>51.533700000000003</v>
      </c>
      <c r="BG15" s="54">
        <f>[1]Anexo!CM15</f>
        <v>53.5503</v>
      </c>
      <c r="BH15" s="54">
        <f>[1]Anexo!CN15</f>
        <v>54.491</v>
      </c>
      <c r="BI15" s="54">
        <f>[1]Anexo!CO15</f>
        <v>57.062100000000001</v>
      </c>
      <c r="BJ15" s="54">
        <f>[1]Anexo!CP15</f>
        <v>50.591700000000003</v>
      </c>
      <c r="BK15" s="54">
        <f>[1]Anexo!CQ15</f>
        <v>57.317073822021484</v>
      </c>
      <c r="BL15" s="54">
        <f>[1]Anexo!CR15</f>
        <v>58.441558837890625</v>
      </c>
      <c r="BM15" s="54">
        <f>[1]Anexo!CS15</f>
        <v>57.961784362792969</v>
      </c>
      <c r="BN15" s="54">
        <f>[1]Anexo!CT15</f>
        <v>54.320987701416016</v>
      </c>
      <c r="BO15" s="54">
        <f>[1]Anexo!CU15</f>
        <v>60.843372344970703</v>
      </c>
      <c r="BP15" s="54">
        <f>[1]Anexo!CV15</f>
        <v>59.821430206298828</v>
      </c>
      <c r="BQ15" s="54">
        <f>[1]Anexo!CW15</f>
        <v>60.185184478759766</v>
      </c>
      <c r="BR15" s="54">
        <f>[1]Anexo!CX15</f>
        <v>50</v>
      </c>
      <c r="BS15" s="54">
        <f>[1]Anexo!CY15</f>
        <v>55.059524536132813</v>
      </c>
      <c r="BT15" s="54">
        <f>[1]Anexo!CZ15</f>
        <v>52.108432769775391</v>
      </c>
      <c r="BU15" s="54">
        <f>[1]Anexo!DA15</f>
        <v>51.744186401367187</v>
      </c>
      <c r="BV15" s="40" t="str">
        <f>IF(IF(ROUND(BU15,0)&gt;ROUND(BT15,0),1,IF(ROUND(BU15,0)=ROUND(BT15,0),0,-1))=0,"=",IF(ROUND(BU15,0)&gt;ROUND(BT15,0),1,IF(ROUND(BU15,0)=ROUND(BT15,0),0,-1)))</f>
        <v>=</v>
      </c>
      <c r="BW15" s="46" t="str">
        <f t="shared" si="4"/>
        <v>&gt;</v>
      </c>
      <c r="BX15" s="37"/>
      <c r="BY15" s="47">
        <f t="shared" si="5"/>
        <v>1.8244000000000042</v>
      </c>
    </row>
    <row r="16" spans="1:77" x14ac:dyDescent="0.2">
      <c r="B16" s="32" t="s">
        <v>36</v>
      </c>
      <c r="C16" s="55"/>
      <c r="D16" s="55"/>
      <c r="E16" s="55"/>
      <c r="F16" s="55"/>
      <c r="G16" s="55"/>
      <c r="H16" s="55"/>
      <c r="I16" s="55"/>
      <c r="J16" s="55"/>
      <c r="K16" s="55"/>
      <c r="L16" s="55"/>
      <c r="M16" s="56"/>
      <c r="N16" s="57"/>
      <c r="O16" s="58"/>
      <c r="P16" s="59"/>
      <c r="Q16" s="55"/>
      <c r="R16" s="55"/>
      <c r="S16" s="55"/>
      <c r="T16" s="55"/>
      <c r="U16" s="55"/>
      <c r="V16" s="55"/>
      <c r="W16" s="55"/>
      <c r="X16" s="55"/>
      <c r="Y16" s="55"/>
      <c r="Z16" s="56"/>
      <c r="AA16" s="57"/>
      <c r="AB16" s="58"/>
      <c r="AC16" s="59"/>
      <c r="AD16" s="55"/>
      <c r="AE16" s="55"/>
      <c r="AF16" s="55"/>
      <c r="AG16" s="55"/>
      <c r="AH16" s="55"/>
      <c r="AI16" s="55"/>
      <c r="AJ16" s="55"/>
      <c r="AK16" s="55"/>
      <c r="AL16" s="55"/>
      <c r="AM16" s="56"/>
      <c r="AN16" s="57"/>
      <c r="AO16" s="58"/>
      <c r="AP16" s="59"/>
      <c r="AQ16" s="55"/>
      <c r="AR16" s="55"/>
      <c r="AS16" s="55"/>
      <c r="AT16" s="55"/>
      <c r="AU16" s="55"/>
      <c r="AV16" s="55"/>
      <c r="AW16" s="55"/>
      <c r="AX16" s="55"/>
      <c r="AY16" s="55"/>
      <c r="AZ16" s="56"/>
      <c r="BA16" s="57"/>
      <c r="BB16" s="58"/>
      <c r="BC16" s="59"/>
      <c r="BD16" s="55"/>
      <c r="BE16" s="55"/>
      <c r="BF16" s="55"/>
      <c r="BG16" s="55"/>
      <c r="BH16" s="55"/>
      <c r="BI16" s="55"/>
      <c r="BJ16" s="55"/>
      <c r="BK16" s="55"/>
      <c r="BL16" s="55"/>
      <c r="BM16" s="55"/>
      <c r="BN16" s="55"/>
      <c r="BO16" s="55"/>
      <c r="BP16" s="55"/>
      <c r="BQ16" s="55"/>
      <c r="BR16" s="55"/>
      <c r="BS16" s="55"/>
      <c r="BT16" s="55"/>
      <c r="BU16" s="55"/>
      <c r="BV16" s="56"/>
      <c r="BW16" s="60"/>
      <c r="BX16" s="37"/>
      <c r="BY16" s="47"/>
    </row>
    <row r="17" spans="1:77" ht="12.75" x14ac:dyDescent="0.2">
      <c r="A17" s="38" t="s">
        <v>37</v>
      </c>
      <c r="B17" s="37" t="s">
        <v>38</v>
      </c>
      <c r="C17" s="39">
        <v>78.282799999999995</v>
      </c>
      <c r="D17" s="39">
        <v>63.978499999999997</v>
      </c>
      <c r="E17" s="39">
        <v>52.020200000000003</v>
      </c>
      <c r="F17" s="39">
        <v>71.153800000000004</v>
      </c>
      <c r="G17" s="39">
        <v>72.619</v>
      </c>
      <c r="H17" s="39">
        <v>78.125</v>
      </c>
      <c r="I17" s="39">
        <v>62.886600000000001</v>
      </c>
      <c r="J17" s="39">
        <v>54.023000000000003</v>
      </c>
      <c r="K17" s="39" t="e">
        <f>INDEX(#REF!,MATCH($C$33,#REF!,0),MATCH($A17,#REF!,0))</f>
        <v>#REF!</v>
      </c>
      <c r="L17" s="39" t="e">
        <f>INDEX(#REF!,MATCH($C$33,#REF!,0),MATCH($A17,#REF!,0))</f>
        <v>#REF!</v>
      </c>
      <c r="M17" s="40" t="e">
        <f>IF(IF(ROUND(L17,0)&gt;ROUND(K17,0),1,IF(ROUND(L17,0)=ROUND(K17,0),0,-1))=0,"=",IF(ROUND(L17,0)&gt;ROUND(K17,0),1,IF(ROUND(L17,0)=ROUND(K17,0),0,-1)))</f>
        <v>#REF!</v>
      </c>
      <c r="N17" s="41">
        <f t="shared" si="0"/>
        <v>1.4651999999999958</v>
      </c>
      <c r="O17" s="42" t="e">
        <f>IF(K17&gt;50,"&gt;",IF(K17&lt;50,"&lt;","="))</f>
        <v>#REF!</v>
      </c>
      <c r="P17" s="43">
        <v>74.583299999999994</v>
      </c>
      <c r="Q17" s="39">
        <v>70.689700000000002</v>
      </c>
      <c r="R17" s="39">
        <v>56.666699999999999</v>
      </c>
      <c r="S17" s="39">
        <v>67.625900000000001</v>
      </c>
      <c r="T17" s="39">
        <v>74.590199999999996</v>
      </c>
      <c r="U17" s="39">
        <v>74.569000000000003</v>
      </c>
      <c r="V17" s="39">
        <v>54.629600000000003</v>
      </c>
      <c r="W17" s="39">
        <v>73.557699999999997</v>
      </c>
      <c r="X17" s="39" t="e">
        <f>INDEX(#REF!,MATCH($C$34,#REF!,0),MATCH($A17,#REF!,0))</f>
        <v>#REF!</v>
      </c>
      <c r="Y17" s="39" t="e">
        <f>INDEX(#REF!,MATCH($C$34,#REF!,0),MATCH($A17,#REF!,0))</f>
        <v>#REF!</v>
      </c>
      <c r="Z17" s="40" t="e">
        <f>IF(IF(ROUND(Y17,0)&gt;ROUND(X17,0),1,IF(ROUND(Y17,0)=ROUND(X17,0),0,-1))=0,"=",IF(ROUND(Y17,0)&gt;ROUND(X17,0),1,IF(ROUND(Y17,0)=ROUND(X17,0),0,-1)))</f>
        <v>#REF!</v>
      </c>
      <c r="AA17" s="41">
        <f t="shared" si="1"/>
        <v>6.9642999999999944</v>
      </c>
      <c r="AB17" s="42" t="e">
        <f>IF(X17&gt;50,"&gt;",IF(X17&lt;50,"&lt;","="))</f>
        <v>#REF!</v>
      </c>
      <c r="AC17" s="43">
        <v>70.404399999999995</v>
      </c>
      <c r="AD17" s="39">
        <v>62.5</v>
      </c>
      <c r="AE17" s="39">
        <v>53.951900000000002</v>
      </c>
      <c r="AF17" s="39">
        <v>66.014200000000002</v>
      </c>
      <c r="AG17" s="39">
        <v>66.608400000000003</v>
      </c>
      <c r="AH17" s="39">
        <v>68.638000000000005</v>
      </c>
      <c r="AI17" s="39">
        <v>54.577500000000001</v>
      </c>
      <c r="AJ17" s="39">
        <v>63.2727</v>
      </c>
      <c r="AK17" s="39" t="e">
        <f>INDEX(#REF!,MATCH($C$35,#REF!,0),MATCH($A17,#REF!,0))</f>
        <v>#REF!</v>
      </c>
      <c r="AL17" s="39" t="e">
        <f>INDEX(#REF!,MATCH($C$35,#REF!,0),MATCH($A17,#REF!,0))</f>
        <v>#REF!</v>
      </c>
      <c r="AM17" s="40" t="e">
        <f>IF(IF(ROUND(AL17,0)&gt;ROUND(AK17,0),1,IF(ROUND(AL17,0)=ROUND(AK17,0),0,-1))=0,"=",IF(ROUND(AL17,0)&gt;ROUND(AK17,0),1,IF(ROUND(AL17,0)=ROUND(AK17,0),0,-1)))</f>
        <v>#REF!</v>
      </c>
      <c r="AN17" s="41">
        <f t="shared" si="2"/>
        <v>0.59420000000000073</v>
      </c>
      <c r="AO17" s="42" t="e">
        <f>IF(AK17&gt;50,"&gt;",IF(AK17&lt;50,"&lt;","="))</f>
        <v>#REF!</v>
      </c>
      <c r="AP17" s="43">
        <v>65.306100000000001</v>
      </c>
      <c r="AQ17" s="39">
        <v>59.693899999999999</v>
      </c>
      <c r="AR17" s="39">
        <v>59.278399999999998</v>
      </c>
      <c r="AS17" s="39">
        <v>63.761499999999998</v>
      </c>
      <c r="AT17" s="39">
        <v>69.819800000000001</v>
      </c>
      <c r="AU17" s="39">
        <v>62.6126</v>
      </c>
      <c r="AV17" s="39">
        <v>50.925899999999999</v>
      </c>
      <c r="AW17" s="39">
        <v>58.962299999999999</v>
      </c>
      <c r="AX17" s="39" t="e">
        <f>INDEX(#REF!,MATCH($C$36,#REF!,0),MATCH($A17,#REF!,0))</f>
        <v>#REF!</v>
      </c>
      <c r="AY17" s="39" t="e">
        <f>INDEX(#REF!,MATCH($C$36,#REF!,0),MATCH($A17,#REF!,0))</f>
        <v>#REF!</v>
      </c>
      <c r="AZ17" s="40" t="e">
        <f>IF(IF(ROUND(AY17,0)&gt;ROUND(AX17,0),1,IF(ROUND(AY17,0)=ROUND(AX17,0),0,-1))=0,"=",IF(ROUND(AY17,0)&gt;ROUND(AX17,0),1,IF(ROUND(AY17,0)=ROUND(AX17,0),0,-1)))</f>
        <v>#REF!</v>
      </c>
      <c r="BA17" s="41">
        <f t="shared" si="3"/>
        <v>6.0583000000000027</v>
      </c>
      <c r="BB17" s="42" t="e">
        <f>IF(AX17&gt;50,"&gt;",IF(AX17&lt;50,"&lt;","="))</f>
        <v>#REF!</v>
      </c>
      <c r="BC17" s="44">
        <f>[1]Anexo!CI20</f>
        <v>71.731700000000004</v>
      </c>
      <c r="BD17" s="45">
        <f>[1]Anexo!CJ20</f>
        <v>63.8748</v>
      </c>
      <c r="BE17" s="45">
        <f>[1]Anexo!CK20</f>
        <v>55.024700000000003</v>
      </c>
      <c r="BF17" s="45">
        <f>[1]Anexo!CL20</f>
        <v>66.639200000000002</v>
      </c>
      <c r="BG17" s="45">
        <f>[1]Anexo!CM20</f>
        <v>69.651700000000005</v>
      </c>
      <c r="BH17" s="45">
        <f>[1]Anexo!CN20</f>
        <v>70.388300000000001</v>
      </c>
      <c r="BI17" s="45">
        <f>[1]Anexo!CO20</f>
        <v>55.276400000000002</v>
      </c>
      <c r="BJ17" s="45">
        <f>[1]Anexo!CP20</f>
        <v>62.937100000000001</v>
      </c>
      <c r="BK17" s="45">
        <f>[1]Anexo!CQ20</f>
        <v>68.848167419433594</v>
      </c>
      <c r="BL17" s="45">
        <f>[1]Anexo!CR20</f>
        <v>69.223983764648437</v>
      </c>
      <c r="BM17" s="45">
        <f>[1]Anexo!CS20</f>
        <v>53.75</v>
      </c>
      <c r="BN17" s="45">
        <f>[1]Anexo!CT20</f>
        <v>70.083335876464844</v>
      </c>
      <c r="BO17" s="45">
        <f>[1]Anexo!CU20</f>
        <v>65.916954040527344</v>
      </c>
      <c r="BP17" s="45">
        <f>[1]Anexo!CV20</f>
        <v>67.452003479003906</v>
      </c>
      <c r="BQ17" s="45">
        <f>[1]Anexo!CW20</f>
        <v>55.081668853759766</v>
      </c>
      <c r="BR17" s="45">
        <f>[1]Anexo!CX17</f>
        <v>61.315788269042969</v>
      </c>
      <c r="BS17" s="45">
        <f>[1]Anexo!CY17</f>
        <v>56.239017486572266</v>
      </c>
      <c r="BT17" s="45">
        <f>[1]Anexo!CZ17</f>
        <v>50.8818359375</v>
      </c>
      <c r="BU17" s="45">
        <f>[1]Anexo!DA17</f>
        <v>52.158271789550781</v>
      </c>
      <c r="BV17" s="40">
        <f>IF(IF(ROUND(BU17,0)&gt;ROUND(BT17,0),1,IF(ROUND(BU17,0)=ROUND(BT17,0),0,-1))=0,"=",IF(ROUND(BU17,0)&gt;ROUND(BT17,0),1,IF(ROUND(BU17,0)=ROUND(BT17,0),0,-1)))</f>
        <v>1</v>
      </c>
      <c r="BW17" s="46" t="str">
        <f>IF(BU17&gt;50,"&gt;",IF(BU17&lt;50,"&lt;","="))</f>
        <v>&gt;</v>
      </c>
      <c r="BX17" s="37"/>
      <c r="BY17" s="47">
        <f t="shared" si="5"/>
        <v>11.6145</v>
      </c>
    </row>
    <row r="18" spans="1:77" ht="12.75" x14ac:dyDescent="0.2">
      <c r="A18" s="38" t="s">
        <v>39</v>
      </c>
      <c r="B18" s="37" t="s">
        <v>40</v>
      </c>
      <c r="C18" s="39">
        <v>55.555599999999998</v>
      </c>
      <c r="D18" s="39">
        <v>57.978700000000003</v>
      </c>
      <c r="E18" s="39">
        <v>49.494900000000001</v>
      </c>
      <c r="F18" s="39">
        <v>57.051299999999998</v>
      </c>
      <c r="G18" s="39">
        <v>54.761899999999997</v>
      </c>
      <c r="H18" s="39">
        <v>59.375</v>
      </c>
      <c r="I18" s="39">
        <v>52.061900000000001</v>
      </c>
      <c r="J18" s="39">
        <v>50</v>
      </c>
      <c r="K18" s="39" t="e">
        <f>INDEX(#REF!,MATCH($C$33,#REF!,0),MATCH($A18,#REF!,0))</f>
        <v>#REF!</v>
      </c>
      <c r="L18" s="39" t="e">
        <f>INDEX(#REF!,MATCH($C$33,#REF!,0),MATCH($A18,#REF!,0))</f>
        <v>#REF!</v>
      </c>
      <c r="M18" s="40" t="e">
        <f>IF(IF(ROUND(L18,0)&gt;ROUND(K18,0),1,IF(ROUND(L18,0)=ROUND(K18,0),0,-1))=0,"=",IF(ROUND(L18,0)&gt;ROUND(K18,0),1,IF(ROUND(L18,0)=ROUND(K18,0),0,-1)))</f>
        <v>#REF!</v>
      </c>
      <c r="N18" s="41">
        <f t="shared" si="0"/>
        <v>-2.2894000000000005</v>
      </c>
      <c r="O18" s="42" t="e">
        <f>IF(K18&gt;50,"&gt;",IF(K18&lt;50,"&lt;","="))</f>
        <v>#REF!</v>
      </c>
      <c r="P18" s="43">
        <v>57.5</v>
      </c>
      <c r="Q18" s="39">
        <v>62.5</v>
      </c>
      <c r="R18" s="39">
        <v>56.666699999999999</v>
      </c>
      <c r="S18" s="39">
        <v>58.214300000000001</v>
      </c>
      <c r="T18" s="39">
        <v>59.426200000000001</v>
      </c>
      <c r="U18" s="39">
        <v>60.7759</v>
      </c>
      <c r="V18" s="39">
        <v>51.851900000000001</v>
      </c>
      <c r="W18" s="39">
        <v>61.538499999999999</v>
      </c>
      <c r="X18" s="39" t="e">
        <f>INDEX(#REF!,MATCH($C$34,#REF!,0),MATCH($A18,#REF!,0))</f>
        <v>#REF!</v>
      </c>
      <c r="Y18" s="39" t="e">
        <f>INDEX(#REF!,MATCH($C$34,#REF!,0),MATCH($A18,#REF!,0))</f>
        <v>#REF!</v>
      </c>
      <c r="Z18" s="40" t="e">
        <f>IF(IF(ROUND(Y18,0)&gt;ROUND(X18,0),1,IF(ROUND(Y18,0)=ROUND(X18,0),0,-1))=0,"=",IF(ROUND(Y18,0)&gt;ROUND(X18,0),1,IF(ROUND(Y18,0)=ROUND(X18,0),0,-1)))</f>
        <v>#REF!</v>
      </c>
      <c r="AA18" s="41">
        <f t="shared" si="1"/>
        <v>1.2119</v>
      </c>
      <c r="AB18" s="42" t="e">
        <f>IF(X18&gt;50,"&gt;",IF(X18&lt;50,"&lt;","="))</f>
        <v>#REF!</v>
      </c>
      <c r="AC18" s="43">
        <v>56.642099999999999</v>
      </c>
      <c r="AD18" s="39">
        <v>54.929600000000001</v>
      </c>
      <c r="AE18" s="39">
        <v>48.801400000000001</v>
      </c>
      <c r="AF18" s="39">
        <v>54.092500000000001</v>
      </c>
      <c r="AG18" s="39">
        <v>53.846200000000003</v>
      </c>
      <c r="AH18" s="39">
        <v>56.81</v>
      </c>
      <c r="AI18" s="39">
        <v>50.353400000000001</v>
      </c>
      <c r="AJ18" s="39">
        <v>54.379600000000003</v>
      </c>
      <c r="AK18" s="39" t="e">
        <f>INDEX(#REF!,MATCH($C$35,#REF!,0),MATCH($A18,#REF!,0))</f>
        <v>#REF!</v>
      </c>
      <c r="AL18" s="39" t="e">
        <f>INDEX(#REF!,MATCH($C$35,#REF!,0),MATCH($A18,#REF!,0))</f>
        <v>#REF!</v>
      </c>
      <c r="AM18" s="40" t="e">
        <f>IF(IF(ROUND(AL18,0)&gt;ROUND(AK18,0),1,IF(ROUND(AL18,0)=ROUND(AK18,0),0,-1))=0,"=",IF(ROUND(AL18,0)&gt;ROUND(AK18,0),1,IF(ROUND(AL18,0)=ROUND(AK18,0),0,-1)))</f>
        <v>#REF!</v>
      </c>
      <c r="AN18" s="41">
        <f t="shared" si="2"/>
        <v>-0.24629999999999797</v>
      </c>
      <c r="AO18" s="42" t="e">
        <f>IF(AK18&gt;50,"&gt;",IF(AK18&lt;50,"&lt;","="))</f>
        <v>#REF!</v>
      </c>
      <c r="AP18" s="43">
        <v>53.571399999999997</v>
      </c>
      <c r="AQ18" s="39">
        <v>51.020400000000002</v>
      </c>
      <c r="AR18" s="39">
        <v>50.515500000000003</v>
      </c>
      <c r="AS18" s="39">
        <v>52.7273</v>
      </c>
      <c r="AT18" s="39">
        <v>53.6036</v>
      </c>
      <c r="AU18" s="39">
        <v>54.954999999999998</v>
      </c>
      <c r="AV18" s="39">
        <v>49.074100000000001</v>
      </c>
      <c r="AW18" s="39">
        <v>54.716999999999999</v>
      </c>
      <c r="AX18" s="39" t="e">
        <f>INDEX(#REF!,MATCH($C$36,#REF!,0),MATCH($A18,#REF!,0))</f>
        <v>#REF!</v>
      </c>
      <c r="AY18" s="39" t="e">
        <f>INDEX(#REF!,MATCH($C$36,#REF!,0),MATCH($A18,#REF!,0))</f>
        <v>#REF!</v>
      </c>
      <c r="AZ18" s="40" t="e">
        <f>IF(IF(ROUND(AY18,0)&gt;ROUND(AX18,0),1,IF(ROUND(AY18,0)=ROUND(AX18,0),0,-1))=0,"=",IF(ROUND(AY18,0)&gt;ROUND(AX18,0),1,IF(ROUND(AY18,0)=ROUND(AX18,0),0,-1)))</f>
        <v>#REF!</v>
      </c>
      <c r="BA18" s="41">
        <f t="shared" si="3"/>
        <v>0.87630000000000052</v>
      </c>
      <c r="BB18" s="42" t="e">
        <f>IF(AX18&gt;50,"&gt;",IF(AX18&lt;50,"&lt;","="))</f>
        <v>#REF!</v>
      </c>
      <c r="BC18" s="44">
        <f>[1]Anexo!CI21</f>
        <v>56.122399999999999</v>
      </c>
      <c r="BD18" s="45">
        <f>[1]Anexo!CJ21</f>
        <v>56.25</v>
      </c>
      <c r="BE18" s="45">
        <f>[1]Anexo!CK21</f>
        <v>50.740099999999998</v>
      </c>
      <c r="BF18" s="45">
        <f>[1]Anexo!CL21</f>
        <v>55.172400000000003</v>
      </c>
      <c r="BG18" s="45">
        <f>[1]Anexo!CM21</f>
        <v>55.058</v>
      </c>
      <c r="BH18" s="45">
        <f>[1]Anexo!CN21</f>
        <v>57.686100000000003</v>
      </c>
      <c r="BI18" s="45">
        <f>[1]Anexo!CO21</f>
        <v>50.671100000000003</v>
      </c>
      <c r="BJ18" s="45">
        <f>[1]Anexo!CP21</f>
        <v>55.078800000000001</v>
      </c>
      <c r="BK18" s="45">
        <f>[1]Anexo!CQ21</f>
        <v>55.584640502929687</v>
      </c>
      <c r="BL18" s="45">
        <f>[1]Anexo!CR21</f>
        <v>58.289241790771484</v>
      </c>
      <c r="BM18" s="45">
        <f>[1]Anexo!CS21</f>
        <v>51.773048400878906</v>
      </c>
      <c r="BN18" s="45">
        <f>[1]Anexo!CT21</f>
        <v>56.083332061767578</v>
      </c>
      <c r="BO18" s="45">
        <f>[1]Anexo!CU21</f>
        <v>53.006874084472656</v>
      </c>
      <c r="BP18" s="45">
        <f>[1]Anexo!CV21</f>
        <v>54.608695983886719</v>
      </c>
      <c r="BQ18" s="45">
        <f>[1]Anexo!CW21</f>
        <v>50.543479919433594</v>
      </c>
      <c r="BR18" s="45">
        <f>[1]Anexo!CX18</f>
        <v>62.959720611572266</v>
      </c>
      <c r="BS18" s="45">
        <f>[1]Anexo!CY18</f>
        <v>61.883804321289063</v>
      </c>
      <c r="BT18" s="45">
        <f>[1]Anexo!CZ18</f>
        <v>59.082893371582031</v>
      </c>
      <c r="BU18" s="45">
        <f>[1]Anexo!DA18</f>
        <v>54.046764373779297</v>
      </c>
      <c r="BV18" s="40">
        <f>IF(IF(ROUND(BU18,0)&gt;ROUND(BT18,0),1,IF(ROUND(BU18,0)=ROUND(BT18,0),0,-1))=0,"=",IF(ROUND(BU18,0)&gt;ROUND(BT18,0),1,IF(ROUND(BU18,0)=ROUND(BT18,0),0,-1)))</f>
        <v>-1</v>
      </c>
      <c r="BW18" s="46" t="str">
        <f t="shared" ref="BW18" si="6">IF(BU18&gt;50,"&gt;",IF(BU18&lt;50,"&lt;","="))</f>
        <v>&gt;</v>
      </c>
      <c r="BX18" s="37"/>
      <c r="BY18" s="47">
        <f t="shared" si="5"/>
        <v>4.432300000000005</v>
      </c>
    </row>
    <row r="19" spans="1:77" ht="12.75" x14ac:dyDescent="0.2">
      <c r="A19" s="38" t="s">
        <v>41</v>
      </c>
      <c r="B19" s="37" t="s">
        <v>42</v>
      </c>
      <c r="C19" s="39">
        <v>81.313100000000006</v>
      </c>
      <c r="D19" s="39">
        <v>61.170200000000001</v>
      </c>
      <c r="E19" s="39">
        <v>60.100999999999999</v>
      </c>
      <c r="F19" s="39">
        <v>69.871799999999993</v>
      </c>
      <c r="G19" s="39">
        <v>67.261899999999997</v>
      </c>
      <c r="H19" s="39">
        <v>78.828800000000001</v>
      </c>
      <c r="I19" s="39">
        <v>69.791700000000006</v>
      </c>
      <c r="J19" s="39">
        <v>56.896599999999999</v>
      </c>
      <c r="K19" s="39" t="e">
        <f>INDEX(#REF!,MATCH($C$33,#REF!,0),MATCH($A19,#REF!,0))</f>
        <v>#REF!</v>
      </c>
      <c r="L19" s="39" t="e">
        <f>INDEX(#REF!,MATCH($C$33,#REF!,0),MATCH($A19,#REF!,0))</f>
        <v>#REF!</v>
      </c>
      <c r="M19" s="40" t="e">
        <f>IF(IF(ROUND(L19,0)&gt;ROUND(K19,0),1,IF(ROUND(L19,0)=ROUND(K19,0),0,-1))=0,"=",IF(ROUND(L19,0)&gt;ROUND(K19,0),1,IF(ROUND(L19,0)=ROUND(K19,0),0,-1)))</f>
        <v>#REF!</v>
      </c>
      <c r="N19" s="41">
        <f t="shared" si="0"/>
        <v>-2.6098999999999961</v>
      </c>
      <c r="O19" s="42" t="e">
        <f>IF(K19&gt;50,"&gt;",IF(K19&lt;50,"&lt;","="))</f>
        <v>#REF!</v>
      </c>
      <c r="P19" s="43">
        <v>72.916700000000006</v>
      </c>
      <c r="Q19" s="39">
        <v>70</v>
      </c>
      <c r="R19" s="39">
        <v>57.916699999999999</v>
      </c>
      <c r="S19" s="39">
        <v>67.266199999999998</v>
      </c>
      <c r="T19" s="39">
        <v>71.311499999999995</v>
      </c>
      <c r="U19" s="39">
        <v>73.706900000000005</v>
      </c>
      <c r="V19" s="39">
        <v>64.018699999999995</v>
      </c>
      <c r="W19" s="39">
        <v>67.307699999999997</v>
      </c>
      <c r="X19" s="39" t="e">
        <f>INDEX(#REF!,MATCH($C$34,#REF!,0),MATCH($A19,#REF!,0))</f>
        <v>#REF!</v>
      </c>
      <c r="Y19" s="39" t="e">
        <f>INDEX(#REF!,MATCH($C$34,#REF!,0),MATCH($A19,#REF!,0))</f>
        <v>#REF!</v>
      </c>
      <c r="Z19" s="40" t="e">
        <f>IF(IF(ROUND(Y19,0)&gt;ROUND(X19,0),1,IF(ROUND(Y19,0)=ROUND(X19,0),0,-1))=0,"=",IF(ROUND(Y19,0)&gt;ROUND(X19,0),1,IF(ROUND(Y19,0)=ROUND(X19,0),0,-1)))</f>
        <v>#REF!</v>
      </c>
      <c r="AA19" s="41">
        <f t="shared" si="1"/>
        <v>4.0452999999999975</v>
      </c>
      <c r="AB19" s="42" t="e">
        <f>IF(X19&gt;50,"&gt;",IF(X19&lt;50,"&lt;","="))</f>
        <v>#REF!</v>
      </c>
      <c r="AC19" s="43">
        <v>69.188199999999995</v>
      </c>
      <c r="AD19" s="39">
        <v>62.323900000000002</v>
      </c>
      <c r="AE19" s="39">
        <v>56.701000000000001</v>
      </c>
      <c r="AF19" s="39">
        <v>64.821399999999997</v>
      </c>
      <c r="AG19" s="39">
        <v>67.482500000000002</v>
      </c>
      <c r="AH19" s="39">
        <v>69.175600000000003</v>
      </c>
      <c r="AI19" s="39">
        <v>62.5</v>
      </c>
      <c r="AJ19" s="39">
        <v>61.818199999999997</v>
      </c>
      <c r="AK19" s="39" t="e">
        <f>INDEX(#REF!,MATCH($C$35,#REF!,0),MATCH($A19,#REF!,0))</f>
        <v>#REF!</v>
      </c>
      <c r="AL19" s="39" t="e">
        <f>INDEX(#REF!,MATCH($C$35,#REF!,0),MATCH($A19,#REF!,0))</f>
        <v>#REF!</v>
      </c>
      <c r="AM19" s="40" t="e">
        <f>IF(IF(ROUND(AL19,0)&gt;ROUND(AK19,0),1,IF(ROUND(AL19,0)=ROUND(AK19,0),0,-1))=0,"=",IF(ROUND(AL19,0)&gt;ROUND(AK19,0),1,IF(ROUND(AL19,0)=ROUND(AK19,0),0,-1)))</f>
        <v>#REF!</v>
      </c>
      <c r="AN19" s="41">
        <f t="shared" si="2"/>
        <v>2.6611000000000047</v>
      </c>
      <c r="AO19" s="42" t="e">
        <f>IF(AK19&gt;50,"&gt;",IF(AK19&lt;50,"&lt;","="))</f>
        <v>#REF!</v>
      </c>
      <c r="AP19" s="43">
        <v>68.877600000000001</v>
      </c>
      <c r="AQ19" s="39">
        <v>59.693899999999999</v>
      </c>
      <c r="AR19" s="39">
        <v>53.092799999999997</v>
      </c>
      <c r="AS19" s="39">
        <v>61.4679</v>
      </c>
      <c r="AT19" s="39">
        <v>70.270300000000006</v>
      </c>
      <c r="AU19" s="39">
        <v>69.369399999999999</v>
      </c>
      <c r="AV19" s="39">
        <v>60.648099999999999</v>
      </c>
      <c r="AW19" s="39">
        <v>64.622600000000006</v>
      </c>
      <c r="AX19" s="39" t="e">
        <f>INDEX(#REF!,MATCH($C$36,#REF!,0),MATCH($A19,#REF!,0))</f>
        <v>#REF!</v>
      </c>
      <c r="AY19" s="39" t="e">
        <f>INDEX(#REF!,MATCH($C$36,#REF!,0),MATCH($A19,#REF!,0))</f>
        <v>#REF!</v>
      </c>
      <c r="AZ19" s="40" t="e">
        <f>IF(IF(ROUND(AY19,0)&gt;ROUND(AX19,0),1,IF(ROUND(AY19,0)=ROUND(AX19,0),0,-1))=0,"=",IF(ROUND(AY19,0)&gt;ROUND(AX19,0),1,IF(ROUND(AY19,0)=ROUND(AX19,0),0,-1)))</f>
        <v>#REF!</v>
      </c>
      <c r="BA19" s="41">
        <f t="shared" si="3"/>
        <v>8.8024000000000058</v>
      </c>
      <c r="BB19" s="42" t="e">
        <f>IF(AX19&gt;50,"&gt;",IF(AX19&lt;50,"&lt;","="))</f>
        <v>#REF!</v>
      </c>
      <c r="BC19" s="44">
        <f>[1]Anexo!CI22</f>
        <v>71.938800000000001</v>
      </c>
      <c r="BD19" s="45">
        <f>[1]Anexo!CJ22</f>
        <v>63.198</v>
      </c>
      <c r="BE19" s="45">
        <f>[1]Anexo!CK22</f>
        <v>56.9193</v>
      </c>
      <c r="BF19" s="45">
        <f>[1]Anexo!CL22</f>
        <v>65.429000000000002</v>
      </c>
      <c r="BG19" s="45">
        <f>[1]Anexo!CM22</f>
        <v>68.739599999999996</v>
      </c>
      <c r="BH19" s="45">
        <f>[1]Anexo!CN22</f>
        <v>71.799000000000007</v>
      </c>
      <c r="BI19" s="45">
        <f>[1]Anexo!CO22</f>
        <v>63.613399999999999</v>
      </c>
      <c r="BJ19" s="45">
        <f>[1]Anexo!CP22</f>
        <v>62.587400000000002</v>
      </c>
      <c r="BK19" s="45">
        <f>[1]Anexo!CQ22</f>
        <v>66.083915710449219</v>
      </c>
      <c r="BL19" s="45">
        <f>[1]Anexo!CR22</f>
        <v>68.430335998535156</v>
      </c>
      <c r="BM19" s="45">
        <f>[1]Anexo!CS22</f>
        <v>59.413852691650391</v>
      </c>
      <c r="BN19" s="45">
        <f>[1]Anexo!CT22</f>
        <v>70.166664123535156</v>
      </c>
      <c r="BO19" s="45">
        <f>[1]Anexo!CU22</f>
        <v>66.379310607910156</v>
      </c>
      <c r="BP19" s="45">
        <f>[1]Anexo!CV22</f>
        <v>67.421600341796875</v>
      </c>
      <c r="BQ19" s="45">
        <f>[1]Anexo!CW22</f>
        <v>61.161525726318359</v>
      </c>
      <c r="BR19" s="45">
        <f>[1]Anexo!CX19</f>
        <v>67.192985534667969</v>
      </c>
      <c r="BS19" s="45">
        <f>[1]Anexo!CY19</f>
        <v>67.047454833984375</v>
      </c>
      <c r="BT19" s="45">
        <f>[1]Anexo!CZ19</f>
        <v>64.109344482421875</v>
      </c>
      <c r="BU19" s="45">
        <f>[1]Anexo!DA19</f>
        <v>59.622303009033203</v>
      </c>
      <c r="BV19" s="40">
        <f>IF(IF(ROUND(BU19,0)&gt;ROUND(BT19,0),1,IF(ROUND(BU19,0)=ROUND(BT19,0),0,-1))=0,"=",IF(ROUND(BU19,0)&gt;ROUND(BT19,0),1,IF(ROUND(BU19,0)=ROUND(BT19,0),0,-1)))</f>
        <v>-1</v>
      </c>
      <c r="BW19" s="46" t="str">
        <f>IF(BU19&gt;50,"&gt;",IF(BU19&lt;50,"&lt;","="))</f>
        <v>&gt;</v>
      </c>
      <c r="BX19" s="37"/>
      <c r="BY19" s="47">
        <f t="shared" si="5"/>
        <v>8.5097000000000023</v>
      </c>
    </row>
    <row r="20" spans="1:77" ht="12.75" x14ac:dyDescent="0.2">
      <c r="A20" s="38" t="s">
        <v>43</v>
      </c>
      <c r="B20" s="37" t="s">
        <v>44</v>
      </c>
      <c r="C20" s="39">
        <v>77.2727</v>
      </c>
      <c r="D20" s="39">
        <v>51.595700000000001</v>
      </c>
      <c r="E20" s="39">
        <v>50</v>
      </c>
      <c r="F20" s="39">
        <v>60.897399999999998</v>
      </c>
      <c r="G20" s="39">
        <v>66.071399999999997</v>
      </c>
      <c r="H20" s="39">
        <v>72.321399999999997</v>
      </c>
      <c r="I20" s="39">
        <v>62.371099999999998</v>
      </c>
      <c r="J20" s="39">
        <v>48.8506</v>
      </c>
      <c r="K20" s="39" t="e">
        <f>INDEX(#REF!,MATCH($C$33,#REF!,0),MATCH($A20,#REF!,0))</f>
        <v>#REF!</v>
      </c>
      <c r="L20" s="39" t="e">
        <f>INDEX(#REF!,MATCH($C$33,#REF!,0),MATCH($A20,#REF!,0))</f>
        <v>#REF!</v>
      </c>
      <c r="M20" s="40" t="e">
        <f>IF(IF(ROUND(L20,0)&gt;ROUND(K20,0),1,IF(ROUND(L20,0)=ROUND(K20,0),0,-1))=0,"=",IF(ROUND(L20,0)&gt;ROUND(K20,0),1,IF(ROUND(L20,0)=ROUND(K20,0),0,-1)))</f>
        <v>#REF!</v>
      </c>
      <c r="N20" s="41">
        <f t="shared" si="0"/>
        <v>5.1739999999999995</v>
      </c>
      <c r="O20" s="42" t="e">
        <f>IF(K20&gt;50,"&gt;",IF(K20&lt;50,"&lt;","="))</f>
        <v>#REF!</v>
      </c>
      <c r="P20" s="43">
        <v>69.166700000000006</v>
      </c>
      <c r="Q20" s="39">
        <v>62.5</v>
      </c>
      <c r="R20" s="39">
        <v>55.416699999999999</v>
      </c>
      <c r="S20" s="39">
        <v>63.571399999999997</v>
      </c>
      <c r="T20" s="39">
        <v>70.901600000000002</v>
      </c>
      <c r="U20" s="39">
        <v>69.827600000000004</v>
      </c>
      <c r="V20" s="39">
        <v>58.333300000000001</v>
      </c>
      <c r="W20" s="39">
        <v>63.461500000000001</v>
      </c>
      <c r="X20" s="39" t="e">
        <f>INDEX(#REF!,MATCH($C$34,#REF!,0),MATCH($A20,#REF!,0))</f>
        <v>#REF!</v>
      </c>
      <c r="Y20" s="39" t="e">
        <f>INDEX(#REF!,MATCH($C$34,#REF!,0),MATCH($A20,#REF!,0))</f>
        <v>#REF!</v>
      </c>
      <c r="Z20" s="40" t="e">
        <f>IF(IF(ROUND(Y20,0)&gt;ROUND(X20,0),1,IF(ROUND(Y20,0)=ROUND(X20,0),0,-1))=0,"=",IF(ROUND(Y20,0)&gt;ROUND(X20,0),1,IF(ROUND(Y20,0)=ROUND(X20,0),0,-1)))</f>
        <v>#REF!</v>
      </c>
      <c r="AA20" s="41">
        <f t="shared" si="1"/>
        <v>7.3302000000000049</v>
      </c>
      <c r="AB20" s="42" t="e">
        <f>IF(X20&gt;50,"&gt;",IF(X20&lt;50,"&lt;","="))</f>
        <v>#REF!</v>
      </c>
      <c r="AC20" s="43">
        <v>61.213200000000001</v>
      </c>
      <c r="AD20" s="39">
        <v>53.697200000000002</v>
      </c>
      <c r="AE20" s="39">
        <v>49.140900000000002</v>
      </c>
      <c r="AF20" s="39">
        <v>59.319000000000003</v>
      </c>
      <c r="AG20" s="39">
        <v>64.160799999999995</v>
      </c>
      <c r="AH20" s="39">
        <v>63.620100000000001</v>
      </c>
      <c r="AI20" s="39">
        <v>57.746499999999997</v>
      </c>
      <c r="AJ20" s="39">
        <v>56.7273</v>
      </c>
      <c r="AK20" s="39" t="e">
        <f>INDEX(#REF!,MATCH($C$35,#REF!,0),MATCH($A20,#REF!,0))</f>
        <v>#REF!</v>
      </c>
      <c r="AL20" s="39" t="e">
        <f>INDEX(#REF!,MATCH($C$35,#REF!,0),MATCH($A20,#REF!,0))</f>
        <v>#REF!</v>
      </c>
      <c r="AM20" s="40" t="e">
        <f>IF(IF(ROUND(AL20,0)&gt;ROUND(AK20,0),1,IF(ROUND(AL20,0)=ROUND(AK20,0),0,-1))=0,"=",IF(ROUND(AL20,0)&gt;ROUND(AK20,0),1,IF(ROUND(AL20,0)=ROUND(AK20,0),0,-1)))</f>
        <v>#REF!</v>
      </c>
      <c r="AN20" s="41">
        <f t="shared" si="2"/>
        <v>4.8417999999999921</v>
      </c>
      <c r="AO20" s="42" t="e">
        <f>IF(AK20&gt;50,"&gt;",IF(AK20&lt;50,"&lt;","="))</f>
        <v>#REF!</v>
      </c>
      <c r="AP20" s="43">
        <v>59.183700000000002</v>
      </c>
      <c r="AQ20" s="39">
        <v>54.081600000000002</v>
      </c>
      <c r="AR20" s="39">
        <v>46.907200000000003</v>
      </c>
      <c r="AS20" s="39">
        <v>55.909100000000002</v>
      </c>
      <c r="AT20" s="39">
        <v>68.468500000000006</v>
      </c>
      <c r="AU20" s="39">
        <v>65.765799999999999</v>
      </c>
      <c r="AV20" s="39">
        <v>59.259300000000003</v>
      </c>
      <c r="AW20" s="39">
        <v>60.377400000000002</v>
      </c>
      <c r="AX20" s="39" t="e">
        <f>INDEX(#REF!,MATCH($C$36,#REF!,0),MATCH($A20,#REF!,0))</f>
        <v>#REF!</v>
      </c>
      <c r="AY20" s="39" t="e">
        <f>INDEX(#REF!,MATCH($C$36,#REF!,0),MATCH($A20,#REF!,0))</f>
        <v>#REF!</v>
      </c>
      <c r="AZ20" s="40" t="e">
        <f>IF(IF(ROUND(AY20,0)&gt;ROUND(AX20,0),1,IF(ROUND(AY20,0)=ROUND(AX20,0),0,-1))=0,"=",IF(ROUND(AY20,0)&gt;ROUND(AX20,0),1,IF(ROUND(AY20,0)=ROUND(AX20,0),0,-1)))</f>
        <v>#REF!</v>
      </c>
      <c r="BA20" s="41">
        <f t="shared" si="3"/>
        <v>12.559400000000004</v>
      </c>
      <c r="BB20" s="42" t="e">
        <f>IF(AX20&gt;50,"&gt;",IF(AX20&lt;50,"&lt;","="))</f>
        <v>#REF!</v>
      </c>
      <c r="BC20" s="44">
        <f>[1]Anexo!CI23</f>
        <v>65.1952</v>
      </c>
      <c r="BD20" s="45">
        <f>[1]Anexo!CJ23</f>
        <v>55.152000000000001</v>
      </c>
      <c r="BE20" s="45">
        <f>[1]Anexo!CK23</f>
        <v>50.164700000000003</v>
      </c>
      <c r="BF20" s="45">
        <f>[1]Anexo!CL23</f>
        <v>59.884700000000002</v>
      </c>
      <c r="BG20" s="45">
        <f>[1]Anexo!CM23</f>
        <v>66.583699999999993</v>
      </c>
      <c r="BH20" s="45">
        <f>[1]Anexo!CN23</f>
        <v>66.747600000000006</v>
      </c>
      <c r="BI20" s="45">
        <f>[1]Anexo!CO23</f>
        <v>58.877699999999997</v>
      </c>
      <c r="BJ20" s="45">
        <f>[1]Anexo!CP23</f>
        <v>57.430100000000003</v>
      </c>
      <c r="BK20" s="45">
        <f>[1]Anexo!CQ23</f>
        <v>62.872154235839844</v>
      </c>
      <c r="BL20" s="45">
        <f>[1]Anexo!CR23</f>
        <v>64.462081909179688</v>
      </c>
      <c r="BM20" s="45">
        <f>[1]Anexo!CS23</f>
        <v>55.230495452880859</v>
      </c>
      <c r="BN20" s="45">
        <f>[1]Anexo!CT23</f>
        <v>65.5</v>
      </c>
      <c r="BO20" s="45">
        <f>[1]Anexo!CU23</f>
        <v>60.499137878417969</v>
      </c>
      <c r="BP20" s="45">
        <f>[1]Anexo!CV23</f>
        <v>62.129146575927734</v>
      </c>
      <c r="BQ20" s="45">
        <f>[1]Anexo!CW23</f>
        <v>55.716876983642578</v>
      </c>
      <c r="BR20" s="45">
        <f>[1]Anexo!CX20</f>
        <v>69.352012634277344</v>
      </c>
      <c r="BS20" s="45">
        <f>[1]Anexo!CY20</f>
        <v>66.666664123535156</v>
      </c>
      <c r="BT20" s="45">
        <f>[1]Anexo!CZ20</f>
        <v>63.893806457519531</v>
      </c>
      <c r="BU20" s="45">
        <f>[1]Anexo!DA20</f>
        <v>51.256732940673828</v>
      </c>
      <c r="BV20" s="40">
        <f>IF(IF(ROUND(BU20,0)&gt;ROUND(BT20,0),1,IF(ROUND(BU20,0)=ROUND(BT20,0),0,-1))=0,"=",IF(ROUND(BU20,0)&gt;ROUND(BT20,0),1,IF(ROUND(BU20,0)=ROUND(BT20,0),0,-1)))</f>
        <v>-1</v>
      </c>
      <c r="BW20" s="46" t="str">
        <f t="shared" ref="BW20:BW24" si="7">IF(BU20&gt;50,"&gt;",IF(BU20&lt;50,"&lt;","="))</f>
        <v>&gt;</v>
      </c>
      <c r="BX20" s="37"/>
      <c r="BY20" s="47">
        <f t="shared" si="5"/>
        <v>9.7199999999999989</v>
      </c>
    </row>
    <row r="21" spans="1:77" ht="12.75" x14ac:dyDescent="0.2">
      <c r="A21" s="38" t="s">
        <v>45</v>
      </c>
      <c r="B21" s="37" t="s">
        <v>46</v>
      </c>
      <c r="C21" s="48">
        <v>66.666700000000006</v>
      </c>
      <c r="D21" s="48">
        <v>39.893599999999999</v>
      </c>
      <c r="E21" s="48">
        <v>42.929299999999998</v>
      </c>
      <c r="F21" s="48">
        <v>55.1282</v>
      </c>
      <c r="G21" s="48">
        <v>69.047600000000003</v>
      </c>
      <c r="H21" s="48">
        <v>75.446399999999997</v>
      </c>
      <c r="I21" s="48">
        <v>67.1875</v>
      </c>
      <c r="J21" s="48">
        <v>41.2791</v>
      </c>
      <c r="K21" s="48" t="e">
        <f>INDEX(#REF!,MATCH($C$33,#REF!,0),MATCH($A21,#REF!,0))</f>
        <v>#REF!</v>
      </c>
      <c r="L21" s="48" t="e">
        <f>INDEX(#REF!,MATCH($C$33,#REF!,0),MATCH($A21,#REF!,0))</f>
        <v>#REF!</v>
      </c>
      <c r="M21" s="49" t="e">
        <f>IF(IF(ROUND(L21,0)&gt;ROUND(K21,0),1,IF(ROUND(L21,0)=ROUND(K21,0),0,-1))=0,"=",IF(ROUND(L21,0)&gt;ROUND(K21,0),1,IF(ROUND(L21,0)=ROUND(K21,0),0,-1)))</f>
        <v>#REF!</v>
      </c>
      <c r="N21" s="50">
        <f t="shared" si="0"/>
        <v>13.919400000000003</v>
      </c>
      <c r="O21" s="51" t="e">
        <f>IF(K21&gt;50,"&gt;",IF(K21&lt;50,"&lt;","="))</f>
        <v>#REF!</v>
      </c>
      <c r="P21" s="52">
        <v>64.583299999999994</v>
      </c>
      <c r="Q21" s="48">
        <v>56.087000000000003</v>
      </c>
      <c r="R21" s="48">
        <v>52.941200000000002</v>
      </c>
      <c r="S21" s="48">
        <v>62.142899999999997</v>
      </c>
      <c r="T21" s="48">
        <v>69.262299999999996</v>
      </c>
      <c r="U21" s="48">
        <v>71.982799999999997</v>
      </c>
      <c r="V21" s="48">
        <v>56.481499999999997</v>
      </c>
      <c r="W21" s="48">
        <v>55.288499999999999</v>
      </c>
      <c r="X21" s="48" t="e">
        <f>INDEX(#REF!,MATCH($C$34,#REF!,0),MATCH($A21,#REF!,0))</f>
        <v>#REF!</v>
      </c>
      <c r="Y21" s="48" t="e">
        <f>INDEX(#REF!,MATCH($C$34,#REF!,0),MATCH($A21,#REF!,0))</f>
        <v>#REF!</v>
      </c>
      <c r="Z21" s="49" t="e">
        <f>IF(IF(ROUND(Y21,0)&gt;ROUND(X21,0),1,IF(ROUND(Y21,0)=ROUND(X21,0),0,-1))=0,"=",IF(ROUND(Y21,0)&gt;ROUND(X21,0),1,IF(ROUND(Y21,0)=ROUND(X21,0),0,-1)))</f>
        <v>#REF!</v>
      </c>
      <c r="AA21" s="50">
        <f t="shared" si="1"/>
        <v>7.1193999999999988</v>
      </c>
      <c r="AB21" s="51" t="e">
        <f>IF(X21&gt;50,"&gt;",IF(X21&lt;50,"&lt;","="))</f>
        <v>#REF!</v>
      </c>
      <c r="AC21" s="52">
        <v>48.713200000000001</v>
      </c>
      <c r="AD21" s="48">
        <v>46.831000000000003</v>
      </c>
      <c r="AE21" s="48">
        <v>42.096200000000003</v>
      </c>
      <c r="AF21" s="48">
        <v>53.736699999999999</v>
      </c>
      <c r="AG21" s="48">
        <v>66.433599999999998</v>
      </c>
      <c r="AH21" s="48">
        <v>69.354799999999997</v>
      </c>
      <c r="AI21" s="48">
        <v>59.331000000000003</v>
      </c>
      <c r="AJ21" s="48">
        <v>45.454500000000003</v>
      </c>
      <c r="AK21" s="48" t="e">
        <f>INDEX(#REF!,MATCH($C$35,#REF!,0),MATCH($A21,#REF!,0))</f>
        <v>#REF!</v>
      </c>
      <c r="AL21" s="48" t="e">
        <f>INDEX(#REF!,MATCH($C$35,#REF!,0),MATCH($A21,#REF!,0))</f>
        <v>#REF!</v>
      </c>
      <c r="AM21" s="49" t="e">
        <f>IF(IF(ROUND(AL21,0)&gt;ROUND(AK21,0),1,IF(ROUND(AL21,0)=ROUND(AK21,0),0,-1))=0,"=",IF(ROUND(AL21,0)&gt;ROUND(AK21,0),1,IF(ROUND(AL21,0)=ROUND(AK21,0),0,-1)))</f>
        <v>#REF!</v>
      </c>
      <c r="AN21" s="50">
        <f t="shared" si="2"/>
        <v>12.696899999999999</v>
      </c>
      <c r="AO21" s="51" t="e">
        <f>IF(AK21&gt;50,"&gt;",IF(AK21&lt;50,"&lt;","="))</f>
        <v>#REF!</v>
      </c>
      <c r="AP21" s="52">
        <v>49.489800000000002</v>
      </c>
      <c r="AQ21" s="48">
        <v>43.3673</v>
      </c>
      <c r="AR21" s="48">
        <v>38.659799999999997</v>
      </c>
      <c r="AS21" s="48">
        <v>50.454500000000003</v>
      </c>
      <c r="AT21" s="48">
        <v>63.963999999999999</v>
      </c>
      <c r="AU21" s="48">
        <v>68.918899999999994</v>
      </c>
      <c r="AV21" s="48">
        <v>61.574100000000001</v>
      </c>
      <c r="AW21" s="48">
        <v>53.773600000000002</v>
      </c>
      <c r="AX21" s="48" t="e">
        <f>INDEX(#REF!,MATCH($C$36,#REF!,0),MATCH($A21,#REF!,0))</f>
        <v>#REF!</v>
      </c>
      <c r="AY21" s="48" t="e">
        <f>INDEX(#REF!,MATCH($C$36,#REF!,0),MATCH($A21,#REF!,0))</f>
        <v>#REF!</v>
      </c>
      <c r="AZ21" s="49" t="e">
        <f>IF(IF(ROUND(AY21,0)&gt;ROUND(AX21,0),1,IF(ROUND(AY21,0)=ROUND(AX21,0),0,-1))=0,"=",IF(ROUND(AY21,0)&gt;ROUND(AX21,0),1,IF(ROUND(AY21,0)=ROUND(AX21,0),0,-1)))</f>
        <v>#REF!</v>
      </c>
      <c r="BA21" s="50">
        <f t="shared" si="3"/>
        <v>13.509499999999996</v>
      </c>
      <c r="BB21" s="51" t="e">
        <f>IF(AX21&gt;50,"&gt;",IF(AX21&lt;50,"&lt;","="))</f>
        <v>#REF!</v>
      </c>
      <c r="BC21" s="53">
        <f>[1]Anexo!CI24</f>
        <v>55.093400000000003</v>
      </c>
      <c r="BD21" s="54">
        <f>[1]Anexo!CJ24</f>
        <v>46.954300000000003</v>
      </c>
      <c r="BE21" s="54">
        <f>[1]Anexo!CK24</f>
        <v>43.811900000000001</v>
      </c>
      <c r="BF21" s="54">
        <f>[1]Anexo!CL24</f>
        <v>55.2545</v>
      </c>
      <c r="BG21" s="54">
        <f>[1]Anexo!CM24</f>
        <v>66.915400000000005</v>
      </c>
      <c r="BH21" s="54">
        <f>[1]Anexo!CN24</f>
        <v>70.873800000000003</v>
      </c>
      <c r="BI21" s="54">
        <f>[1]Anexo!CO24</f>
        <v>60.486600000000003</v>
      </c>
      <c r="BJ21" s="54">
        <f>[1]Anexo!CP24</f>
        <v>48.161099999999998</v>
      </c>
      <c r="BK21" s="54">
        <f>[1]Anexo!CQ24</f>
        <v>54.745166778564453</v>
      </c>
      <c r="BL21" s="54">
        <f>[1]Anexo!CR24</f>
        <v>58.83392333984375</v>
      </c>
      <c r="BM21" s="54">
        <f>[1]Anexo!CS24</f>
        <v>47.335700988769531</v>
      </c>
      <c r="BN21" s="54">
        <f>[1]Anexo!CT24</f>
        <v>49.165275573730469</v>
      </c>
      <c r="BO21" s="54">
        <f>[1]Anexo!CU24</f>
        <v>55.507743835449219</v>
      </c>
      <c r="BP21" s="54">
        <f>[1]Anexo!CV24</f>
        <v>56.968639373779297</v>
      </c>
      <c r="BQ21" s="54">
        <f>[1]Anexo!CW24</f>
        <v>59.528129577636719</v>
      </c>
      <c r="BR21" s="54">
        <f>[1]Anexo!CX21</f>
        <v>56.042030334472656</v>
      </c>
      <c r="BS21" s="54">
        <f>[1]Anexo!CY21</f>
        <v>53.602813720703125</v>
      </c>
      <c r="BT21" s="54">
        <f>[1]Anexo!CZ21</f>
        <v>54.585536956787109</v>
      </c>
      <c r="BU21" s="54">
        <f>[1]Anexo!DA21</f>
        <v>49.461399078369141</v>
      </c>
      <c r="BV21" s="40">
        <f>IF(IF(ROUND(BU21,0)&gt;ROUND(BT21,0),1,IF(ROUND(BU21,0)=ROUND(BT21,0),0,-1))=0,"=",IF(ROUND(BU21,0)&gt;ROUND(BT21,0),1,IF(ROUND(BU21,0)=ROUND(BT21,0),0,-1)))</f>
        <v>-1</v>
      </c>
      <c r="BW21" s="46" t="str">
        <f t="shared" si="7"/>
        <v>&lt;</v>
      </c>
      <c r="BX21" s="37"/>
      <c r="BY21" s="47">
        <f t="shared" si="5"/>
        <v>11.442599999999999</v>
      </c>
    </row>
    <row r="22" spans="1:77" x14ac:dyDescent="0.2">
      <c r="B22" s="32" t="s">
        <v>47</v>
      </c>
      <c r="C22" s="55"/>
      <c r="D22" s="55"/>
      <c r="E22" s="55"/>
      <c r="F22" s="55"/>
      <c r="G22" s="55"/>
      <c r="H22" s="55"/>
      <c r="I22" s="55"/>
      <c r="J22" s="55"/>
      <c r="K22" s="55"/>
      <c r="L22" s="55"/>
      <c r="M22" s="56"/>
      <c r="N22" s="57"/>
      <c r="O22" s="58"/>
      <c r="P22" s="59"/>
      <c r="Q22" s="55"/>
      <c r="R22" s="55"/>
      <c r="S22" s="55"/>
      <c r="T22" s="55"/>
      <c r="U22" s="55"/>
      <c r="V22" s="55"/>
      <c r="W22" s="55"/>
      <c r="X22" s="55"/>
      <c r="Y22" s="55"/>
      <c r="Z22" s="56"/>
      <c r="AA22" s="57"/>
      <c r="AB22" s="58"/>
      <c r="AC22" s="59"/>
      <c r="AD22" s="55"/>
      <c r="AE22" s="55"/>
      <c r="AF22" s="55"/>
      <c r="AG22" s="55"/>
      <c r="AH22" s="55"/>
      <c r="AI22" s="55"/>
      <c r="AJ22" s="55"/>
      <c r="AK22" s="55"/>
      <c r="AL22" s="55"/>
      <c r="AM22" s="56"/>
      <c r="AN22" s="57"/>
      <c r="AO22" s="58"/>
      <c r="AP22" s="59"/>
      <c r="AQ22" s="55"/>
      <c r="AR22" s="55"/>
      <c r="AS22" s="55"/>
      <c r="AT22" s="55"/>
      <c r="AU22" s="55"/>
      <c r="AV22" s="55"/>
      <c r="AW22" s="55"/>
      <c r="AX22" s="55"/>
      <c r="AY22" s="55"/>
      <c r="AZ22" s="56"/>
      <c r="BA22" s="57"/>
      <c r="BB22" s="58"/>
      <c r="BC22" s="59"/>
      <c r="BD22" s="55"/>
      <c r="BE22" s="55"/>
      <c r="BF22" s="55"/>
      <c r="BG22" s="55"/>
      <c r="BH22" s="55"/>
      <c r="BI22" s="55"/>
      <c r="BJ22" s="55"/>
      <c r="BK22" s="55"/>
      <c r="BL22" s="55"/>
      <c r="BM22" s="55"/>
      <c r="BN22" s="55"/>
      <c r="BO22" s="55"/>
      <c r="BP22" s="55"/>
      <c r="BQ22" s="55"/>
      <c r="BR22" s="55"/>
      <c r="BS22" s="55"/>
      <c r="BT22" s="55"/>
      <c r="BU22" s="55"/>
      <c r="BV22" s="56"/>
      <c r="BW22" s="60"/>
      <c r="BX22" s="37"/>
      <c r="BY22" s="47"/>
    </row>
    <row r="23" spans="1:77" ht="12.75" x14ac:dyDescent="0.2">
      <c r="A23" s="38" t="s">
        <v>48</v>
      </c>
      <c r="B23" s="37" t="s">
        <v>49</v>
      </c>
      <c r="C23" s="39">
        <v>61.616199999999999</v>
      </c>
      <c r="D23" s="39">
        <v>63.297899999999998</v>
      </c>
      <c r="E23" s="39">
        <v>58.080800000000004</v>
      </c>
      <c r="F23" s="39">
        <v>58.974400000000003</v>
      </c>
      <c r="G23" s="39">
        <v>60.119</v>
      </c>
      <c r="H23" s="39">
        <v>65.178600000000003</v>
      </c>
      <c r="I23" s="39">
        <v>66.494799999999998</v>
      </c>
      <c r="J23" s="39">
        <v>60.4651</v>
      </c>
      <c r="K23" s="39" t="e">
        <f>INDEX(#REF!,MATCH($C$33,#REF!,0),MATCH($A23,#REF!,0))</f>
        <v>#REF!</v>
      </c>
      <c r="L23" s="39" t="e">
        <f>INDEX(#REF!,MATCH($C$33,#REF!,0),MATCH($A23,#REF!,0))</f>
        <v>#REF!</v>
      </c>
      <c r="M23" s="40" t="e">
        <f>IF(IF(ROUND(L23,0)&gt;ROUND(K23,0),1,IF(ROUND(L23,0)=ROUND(K23,0),0,-1))=0,"=",IF(ROUND(L23,0)&gt;ROUND(K23,0),1,IF(ROUND(L23,0)=ROUND(K23,0),0,-1)))</f>
        <v>#REF!</v>
      </c>
      <c r="N23" s="41">
        <f t="shared" si="0"/>
        <v>1.144599999999997</v>
      </c>
      <c r="O23" s="42" t="e">
        <f>IF(K23&gt;50,"&gt;",IF(K23&lt;50,"&lt;","="))</f>
        <v>#REF!</v>
      </c>
      <c r="P23" s="43">
        <v>62.083300000000001</v>
      </c>
      <c r="Q23" s="39">
        <v>58.620699999999999</v>
      </c>
      <c r="R23" s="39">
        <v>57.5</v>
      </c>
      <c r="S23" s="39">
        <v>60.714300000000001</v>
      </c>
      <c r="T23" s="39">
        <v>57.377000000000002</v>
      </c>
      <c r="U23" s="39">
        <v>59.051699999999997</v>
      </c>
      <c r="V23" s="39">
        <v>55.555599999999998</v>
      </c>
      <c r="W23" s="39">
        <v>52.403799999999997</v>
      </c>
      <c r="X23" s="39" t="e">
        <f>INDEX(#REF!,MATCH($C$34,#REF!,0),MATCH($A23,#REF!,0))</f>
        <v>#REF!</v>
      </c>
      <c r="Y23" s="39" t="e">
        <f>INDEX(#REF!,MATCH($C$34,#REF!,0),MATCH($A23,#REF!,0))</f>
        <v>#REF!</v>
      </c>
      <c r="Z23" s="40" t="e">
        <f>IF(IF(ROUND(Y23,0)&gt;ROUND(X23,0),1,IF(ROUND(Y23,0)=ROUND(X23,0),0,-1))=0,"=",IF(ROUND(Y23,0)&gt;ROUND(X23,0),1,IF(ROUND(Y23,0)=ROUND(X23,0),0,-1)))</f>
        <v>#REF!</v>
      </c>
      <c r="AA23" s="41">
        <f t="shared" si="1"/>
        <v>-3.337299999999999</v>
      </c>
      <c r="AB23" s="42" t="e">
        <f>IF(X23&gt;50,"&gt;",IF(X23&lt;50,"&lt;","="))</f>
        <v>#REF!</v>
      </c>
      <c r="AC23" s="43">
        <v>59.926499999999997</v>
      </c>
      <c r="AD23" s="39">
        <v>64.964799999999997</v>
      </c>
      <c r="AE23" s="39">
        <v>61.9863</v>
      </c>
      <c r="AF23" s="39">
        <v>62.9893</v>
      </c>
      <c r="AG23" s="39">
        <v>64.510499999999993</v>
      </c>
      <c r="AH23" s="39">
        <v>65.233000000000004</v>
      </c>
      <c r="AI23" s="39">
        <v>67.253500000000003</v>
      </c>
      <c r="AJ23" s="39">
        <v>63.818199999999997</v>
      </c>
      <c r="AK23" s="39" t="e">
        <f>INDEX(#REF!,MATCH($C$35,#REF!,0),MATCH($A23,#REF!,0))</f>
        <v>#REF!</v>
      </c>
      <c r="AL23" s="39" t="e">
        <f>INDEX(#REF!,MATCH($C$35,#REF!,0),MATCH($A23,#REF!,0))</f>
        <v>#REF!</v>
      </c>
      <c r="AM23" s="40" t="e">
        <f>IF(IF(ROUND(AL23,0)&gt;ROUND(AK23,0),1,IF(ROUND(AL23,0)=ROUND(AK23,0),0,-1))=0,"=",IF(ROUND(AL23,0)&gt;ROUND(AK23,0),1,IF(ROUND(AL23,0)=ROUND(AK23,0),0,-1)))</f>
        <v>#REF!</v>
      </c>
      <c r="AN23" s="41">
        <f t="shared" si="2"/>
        <v>1.5211999999999932</v>
      </c>
      <c r="AO23" s="42" t="e">
        <f>IF(AK23&gt;50,"&gt;",IF(AK23&lt;50,"&lt;","="))</f>
        <v>#REF!</v>
      </c>
      <c r="AP23" s="43">
        <v>67.346900000000005</v>
      </c>
      <c r="AQ23" s="39">
        <v>71.428600000000003</v>
      </c>
      <c r="AR23" s="39">
        <v>67.010300000000001</v>
      </c>
      <c r="AS23" s="39">
        <v>62.7273</v>
      </c>
      <c r="AT23" s="39">
        <v>69.819800000000001</v>
      </c>
      <c r="AU23" s="39">
        <v>66.216200000000001</v>
      </c>
      <c r="AV23" s="39">
        <v>62.5</v>
      </c>
      <c r="AW23" s="39">
        <v>65.238100000000003</v>
      </c>
      <c r="AX23" s="39" t="e">
        <f>INDEX(#REF!,MATCH($C$36,#REF!,0),MATCH($A23,#REF!,0))</f>
        <v>#REF!</v>
      </c>
      <c r="AY23" s="39" t="e">
        <f>INDEX(#REF!,MATCH($C$36,#REF!,0),MATCH($A23,#REF!,0))</f>
        <v>#REF!</v>
      </c>
      <c r="AZ23" s="40" t="e">
        <f>IF(IF(ROUND(AY23,0)&gt;ROUND(AX23,0),1,IF(ROUND(AY23,0)=ROUND(AX23,0),0,-1))=0,"=",IF(ROUND(AY23,0)&gt;ROUND(AX23,0),1,IF(ROUND(AY23,0)=ROUND(AX23,0),0,-1)))</f>
        <v>#REF!</v>
      </c>
      <c r="BA23" s="41">
        <f t="shared" si="3"/>
        <v>7.0925000000000011</v>
      </c>
      <c r="BB23" s="42" t="e">
        <f>IF(AX23&gt;50,"&gt;",IF(AX23&lt;50,"&lt;","="))</f>
        <v>#REF!</v>
      </c>
      <c r="BC23" s="44">
        <f>[1]Anexo!CI26</f>
        <v>61.884599999999999</v>
      </c>
      <c r="BD23" s="45">
        <f>[1]Anexo!CJ26</f>
        <v>64.527000000000001</v>
      </c>
      <c r="BE23" s="45">
        <f>[1]Anexo!CK26</f>
        <v>61.266399999999997</v>
      </c>
      <c r="BF23" s="45">
        <f>[1]Anexo!CL26</f>
        <v>61.904800000000002</v>
      </c>
      <c r="BG23" s="45">
        <f>[1]Anexo!CM26</f>
        <v>63.4328</v>
      </c>
      <c r="BH23" s="45">
        <f>[1]Anexo!CN26</f>
        <v>64.239500000000007</v>
      </c>
      <c r="BI23" s="45">
        <f>[1]Anexo!CO26</f>
        <v>64.1541</v>
      </c>
      <c r="BJ23" s="45">
        <f>[1]Anexo!CP26</f>
        <v>61.491199999999999</v>
      </c>
      <c r="BK23" s="45">
        <f>[1]Anexo!CQ26</f>
        <v>61.518325805664063</v>
      </c>
      <c r="BL23" s="45">
        <f>[1]Anexo!CR26</f>
        <v>60.405643463134766</v>
      </c>
      <c r="BM23" s="45">
        <f>[1]Anexo!CS26</f>
        <v>63.120567321777344</v>
      </c>
      <c r="BN23" s="45">
        <f>[1]Anexo!CT26</f>
        <v>62</v>
      </c>
      <c r="BO23" s="45">
        <f>[1]Anexo!CU26</f>
        <v>62.457046508789063</v>
      </c>
      <c r="BP23" s="45">
        <f>[1]Anexo!CV26</f>
        <v>64.347824096679688</v>
      </c>
      <c r="BQ23" s="45">
        <f>[1]Anexo!CW26</f>
        <v>63.768115997314453</v>
      </c>
      <c r="BR23" s="45">
        <f>[1]Anexo!CX26</f>
        <v>62.084064483642578</v>
      </c>
      <c r="BS23" s="45">
        <f>[1]Anexo!CY26</f>
        <v>62.126537322998047</v>
      </c>
      <c r="BT23" s="45">
        <f>[1]Anexo!CZ26</f>
        <v>63.403881072998047</v>
      </c>
      <c r="BU23" s="45">
        <f>[1]Anexo!DA26</f>
        <v>62.387790679931641</v>
      </c>
      <c r="BV23" s="40">
        <f>IF(IF(ROUND(BU23,0)&gt;ROUND(BT23,0),1,IF(ROUND(BU23,0)=ROUND(BT23,0),0,-1))=0,"=",IF(ROUND(BU23,0)&gt;ROUND(BT23,0),1,IF(ROUND(BU23,0)=ROUND(BT23,0),0,-1)))</f>
        <v>-1</v>
      </c>
      <c r="BW23" s="46" t="str">
        <f t="shared" si="7"/>
        <v>&gt;</v>
      </c>
      <c r="BX23" s="37"/>
      <c r="BY23" s="47">
        <f t="shared" si="5"/>
        <v>0.6384000000000043</v>
      </c>
    </row>
    <row r="24" spans="1:77" ht="12.75" x14ac:dyDescent="0.2">
      <c r="A24" s="38" t="s">
        <v>50</v>
      </c>
      <c r="B24" s="37" t="s">
        <v>51</v>
      </c>
      <c r="C24" s="48">
        <v>66.161600000000007</v>
      </c>
      <c r="D24" s="48">
        <v>62.234000000000002</v>
      </c>
      <c r="E24" s="48">
        <v>59.595999999999997</v>
      </c>
      <c r="F24" s="48">
        <v>63.461500000000001</v>
      </c>
      <c r="G24" s="48">
        <v>63.095199999999998</v>
      </c>
      <c r="H24" s="48">
        <v>70.089299999999994</v>
      </c>
      <c r="I24" s="48">
        <v>67.525800000000004</v>
      </c>
      <c r="J24" s="48">
        <v>61.176499999999997</v>
      </c>
      <c r="K24" s="48" t="e">
        <f>INDEX(#REF!,MATCH($C$33,#REF!,0),MATCH($A24,#REF!,0))</f>
        <v>#REF!</v>
      </c>
      <c r="L24" s="48" t="e">
        <f>INDEX(#REF!,MATCH($C$33,#REF!,0),MATCH($A24,#REF!,0))</f>
        <v>#REF!</v>
      </c>
      <c r="M24" s="49" t="e">
        <f>IF(IF(ROUND(L24,0)&gt;ROUND(K24,0),1,IF(ROUND(L24,0)=ROUND(K24,0),0,-1))=0,"=",IF(ROUND(L24,0)&gt;ROUND(K24,0),1,IF(ROUND(L24,0)=ROUND(K24,0),0,-1)))</f>
        <v>#REF!</v>
      </c>
      <c r="N24" s="50">
        <f t="shared" si="0"/>
        <v>-0.36630000000000251</v>
      </c>
      <c r="O24" s="51" t="e">
        <f>IF(K24&gt;50,"&gt;",IF(K24&lt;50,"&lt;","="))</f>
        <v>#REF!</v>
      </c>
      <c r="P24" s="52">
        <v>64.583299999999994</v>
      </c>
      <c r="Q24" s="48">
        <v>61.637900000000002</v>
      </c>
      <c r="R24" s="48">
        <v>61.25</v>
      </c>
      <c r="S24" s="48">
        <v>64.285700000000006</v>
      </c>
      <c r="T24" s="48">
        <v>60.655700000000003</v>
      </c>
      <c r="U24" s="48">
        <v>62.930999999999997</v>
      </c>
      <c r="V24" s="48">
        <v>59.722200000000001</v>
      </c>
      <c r="W24" s="48">
        <v>56.25</v>
      </c>
      <c r="X24" s="48" t="e">
        <f>INDEX(#REF!,MATCH($C$34,#REF!,0),MATCH($A24,#REF!,0))</f>
        <v>#REF!</v>
      </c>
      <c r="Y24" s="48" t="e">
        <f>INDEX(#REF!,MATCH($C$34,#REF!,0),MATCH($A24,#REF!,0))</f>
        <v>#REF!</v>
      </c>
      <c r="Z24" s="49" t="e">
        <f>IF(IF(ROUND(Y24,0)&gt;ROUND(X24,0),1,IF(ROUND(Y24,0)=ROUND(X24,0),0,-1))=0,"=",IF(ROUND(Y24,0)&gt;ROUND(X24,0),1,IF(ROUND(Y24,0)=ROUND(X24,0),0,-1)))</f>
        <v>#REF!</v>
      </c>
      <c r="AA24" s="50">
        <f t="shared" si="1"/>
        <v>-3.6300000000000026</v>
      </c>
      <c r="AB24" s="51" t="e">
        <f>IF(X24&gt;50,"&gt;",IF(X24&lt;50,"&lt;","="))</f>
        <v>#REF!</v>
      </c>
      <c r="AC24" s="52">
        <v>70.220600000000005</v>
      </c>
      <c r="AD24" s="48">
        <v>66.901399999999995</v>
      </c>
      <c r="AE24" s="48">
        <v>65.0685</v>
      </c>
      <c r="AF24" s="48">
        <v>67.259799999999998</v>
      </c>
      <c r="AG24" s="48">
        <v>68.007000000000005</v>
      </c>
      <c r="AH24" s="48">
        <v>66.487499999999997</v>
      </c>
      <c r="AI24" s="48">
        <v>69.190100000000001</v>
      </c>
      <c r="AJ24" s="48">
        <v>65.818200000000004</v>
      </c>
      <c r="AK24" s="48" t="e">
        <f>INDEX(#REF!,MATCH($C$35,#REF!,0),MATCH($A24,#REF!,0))</f>
        <v>#REF!</v>
      </c>
      <c r="AL24" s="48" t="e">
        <f>INDEX(#REF!,MATCH($C$35,#REF!,0),MATCH($A24,#REF!,0))</f>
        <v>#REF!</v>
      </c>
      <c r="AM24" s="49" t="e">
        <f>IF(IF(ROUND(AL24,0)&gt;ROUND(AK24,0),1,IF(ROUND(AL24,0)=ROUND(AK24,0),0,-1))=0,"=",IF(ROUND(AL24,0)&gt;ROUND(AK24,0),1,IF(ROUND(AL24,0)=ROUND(AK24,0),0,-1)))</f>
        <v>#REF!</v>
      </c>
      <c r="AN24" s="50">
        <f t="shared" si="2"/>
        <v>0.74720000000000653</v>
      </c>
      <c r="AO24" s="51" t="e">
        <f>IF(AK24&gt;50,"&gt;",IF(AK24&lt;50,"&lt;","="))</f>
        <v>#REF!</v>
      </c>
      <c r="AP24" s="52">
        <v>72.448999999999998</v>
      </c>
      <c r="AQ24" s="48">
        <v>74.489800000000002</v>
      </c>
      <c r="AR24" s="48">
        <v>68.556700000000006</v>
      </c>
      <c r="AS24" s="48">
        <v>67.2727</v>
      </c>
      <c r="AT24" s="48">
        <v>70.270300000000006</v>
      </c>
      <c r="AU24" s="48">
        <v>65.765799999999999</v>
      </c>
      <c r="AV24" s="48">
        <v>62.963000000000001</v>
      </c>
      <c r="AW24" s="48">
        <v>67.619</v>
      </c>
      <c r="AX24" s="48" t="e">
        <f>INDEX(#REF!,MATCH($C$36,#REF!,0),MATCH($A24,#REF!,0))</f>
        <v>#REF!</v>
      </c>
      <c r="AY24" s="48" t="e">
        <f>INDEX(#REF!,MATCH($C$36,#REF!,0),MATCH($A24,#REF!,0))</f>
        <v>#REF!</v>
      </c>
      <c r="AZ24" s="49" t="e">
        <f>IF(IF(ROUND(AY24,0)&gt;ROUND(AX24,0),1,IF(ROUND(AY24,0)=ROUND(AX24,0),0,-1))=0,"=",IF(ROUND(AY24,0)&gt;ROUND(AX24,0),1,IF(ROUND(AY24,0)=ROUND(AX24,0),0,-1)))</f>
        <v>#REF!</v>
      </c>
      <c r="BA24" s="50">
        <f t="shared" si="3"/>
        <v>2.9976000000000056</v>
      </c>
      <c r="BB24" s="51" t="e">
        <f>IF(AX24&gt;50,"&gt;",IF(AX24&lt;50,"&lt;","="))</f>
        <v>#REF!</v>
      </c>
      <c r="BC24" s="53">
        <f>[1]Anexo!CI27</f>
        <v>68.760599999999997</v>
      </c>
      <c r="BD24" s="54">
        <f>[1]Anexo!CJ27</f>
        <v>66.385099999999994</v>
      </c>
      <c r="BE24" s="54">
        <f>[1]Anexo!CK27</f>
        <v>63.9803</v>
      </c>
      <c r="BF24" s="54">
        <f>[1]Anexo!CL27</f>
        <v>66.091999999999999</v>
      </c>
      <c r="BG24" s="54">
        <f>[1]Anexo!CM27</f>
        <v>66.252099999999999</v>
      </c>
      <c r="BH24" s="54">
        <f>[1]Anexo!CN27</f>
        <v>66.343000000000004</v>
      </c>
      <c r="BI24" s="54">
        <f>[1]Anexo!CO27</f>
        <v>66.080399999999997</v>
      </c>
      <c r="BJ24" s="54">
        <f>[1]Anexo!CP27</f>
        <v>63.708300000000001</v>
      </c>
      <c r="BK24" s="54">
        <f>[1]Anexo!CQ27</f>
        <v>64.021163940429688</v>
      </c>
      <c r="BL24" s="54">
        <f>[1]Anexo!CR27</f>
        <v>63.612098693847656</v>
      </c>
      <c r="BM24" s="54">
        <f>[1]Anexo!CS27</f>
        <v>64.89361572265625</v>
      </c>
      <c r="BN24" s="54">
        <f>[1]Anexo!CT27</f>
        <v>64.916664123535156</v>
      </c>
      <c r="BO24" s="54">
        <f>[1]Anexo!CU27</f>
        <v>64.432991027832031</v>
      </c>
      <c r="BP24" s="54">
        <f>[1]Anexo!CV27</f>
        <v>66.521736145019531</v>
      </c>
      <c r="BQ24" s="54">
        <f>[1]Anexo!CW27</f>
        <v>67.753623962402344</v>
      </c>
      <c r="BR24" s="54">
        <f>[1]Anexo!CX27</f>
        <v>65.323989868164063</v>
      </c>
      <c r="BS24" s="54">
        <f>[1]Anexo!CY27</f>
        <v>65.289985656738281</v>
      </c>
      <c r="BT24" s="54">
        <f>[1]Anexo!CZ27</f>
        <v>62.522045135498047</v>
      </c>
      <c r="BU24" s="54">
        <f>[1]Anexo!DA27</f>
        <v>62.298027038574219</v>
      </c>
      <c r="BV24" s="49">
        <f>IF(IF(ROUND(BU24,0)&gt;ROUND(BT24,0),1,IF(ROUND(BU24,0)=ROUND(BT24,0),0,-1))=0,"=",IF(ROUND(BU24,0)&gt;ROUND(BT24,0),1,IF(ROUND(BU24,0)=ROUND(BT24,0),0,-1)))</f>
        <v>-1</v>
      </c>
      <c r="BW24" s="61" t="str">
        <f t="shared" si="7"/>
        <v>&gt;</v>
      </c>
      <c r="BX24" s="37"/>
      <c r="BY24" s="47">
        <f t="shared" si="5"/>
        <v>2.111699999999999</v>
      </c>
    </row>
    <row r="25" spans="1:77" x14ac:dyDescent="0.2">
      <c r="B25" s="62" t="s">
        <v>52</v>
      </c>
      <c r="N25" s="33"/>
    </row>
    <row r="26" spans="1:77" x14ac:dyDescent="0.2">
      <c r="B26" s="1" t="str">
        <f>"Encuesta realizada por las Oficinas de Estudios Económicos de las Sucursales del Banco a "&amp;$B$7&amp;" empresas entre "&amp;$B$5&amp;" de "&amp;$B$3&amp;"."</f>
        <v>Encuesta realizada por las Oficinas de Estudios Económicos de las Sucursales del Banco a 557 empresas entre el 27 de noviembre y 31 de diciembre de 2019.</v>
      </c>
      <c r="M26" s="34"/>
      <c r="N26" s="33"/>
      <c r="O26" s="63"/>
      <c r="Z26" s="34"/>
      <c r="AM26" s="34"/>
      <c r="AZ26" s="34"/>
      <c r="BA26" s="33"/>
      <c r="BB26" s="33"/>
      <c r="BV26" s="34"/>
    </row>
    <row r="29" spans="1:77" x14ac:dyDescent="0.2">
      <c r="B29" s="1" t="s">
        <v>53</v>
      </c>
    </row>
    <row r="30" spans="1:77" x14ac:dyDescent="0.2">
      <c r="B30" s="1" t="s">
        <v>52</v>
      </c>
      <c r="N30" s="33"/>
    </row>
    <row r="31" spans="1:77" x14ac:dyDescent="0.2">
      <c r="B31" s="1" t="s">
        <v>54</v>
      </c>
      <c r="M31" s="34"/>
      <c r="N31" s="33"/>
      <c r="O31" s="63"/>
      <c r="Z31" s="34"/>
      <c r="AM31" s="34"/>
      <c r="AZ31" s="34"/>
      <c r="BA31" s="33"/>
      <c r="BB31" s="33"/>
      <c r="BV31" s="34"/>
    </row>
    <row r="32" spans="1:77" x14ac:dyDescent="0.2">
      <c r="B32" s="37"/>
      <c r="C32" s="64"/>
      <c r="D32" s="64"/>
      <c r="E32" s="64"/>
      <c r="F32" s="64"/>
      <c r="G32" s="64"/>
      <c r="H32" s="64"/>
      <c r="I32" s="64"/>
      <c r="J32" s="64"/>
      <c r="K32" s="64"/>
      <c r="L32" s="64"/>
      <c r="M32" s="65"/>
      <c r="N32" s="64"/>
      <c r="O32" s="64"/>
      <c r="P32" s="64"/>
      <c r="Q32" s="64"/>
      <c r="R32" s="64"/>
      <c r="S32" s="64"/>
      <c r="T32" s="64"/>
      <c r="U32" s="64"/>
      <c r="V32" s="64"/>
      <c r="W32" s="64"/>
      <c r="X32" s="64"/>
      <c r="Y32" s="64"/>
      <c r="Z32" s="65"/>
      <c r="AA32" s="64"/>
      <c r="AB32" s="64"/>
      <c r="AC32" s="64"/>
      <c r="AD32" s="64"/>
      <c r="AE32" s="64"/>
      <c r="AF32" s="64"/>
      <c r="AG32" s="64"/>
      <c r="AH32" s="64"/>
      <c r="AI32" s="64"/>
      <c r="AJ32" s="64"/>
      <c r="AK32" s="64"/>
      <c r="AL32" s="64"/>
      <c r="AM32" s="65"/>
      <c r="AN32" s="64"/>
      <c r="AO32" s="64"/>
      <c r="AP32" s="64"/>
      <c r="AQ32" s="64"/>
      <c r="AR32" s="64"/>
      <c r="AS32" s="64"/>
      <c r="AT32" s="64"/>
      <c r="AU32" s="64"/>
      <c r="AV32" s="64"/>
      <c r="AW32" s="64"/>
      <c r="AX32" s="64"/>
      <c r="AY32" s="64"/>
      <c r="AZ32" s="65"/>
      <c r="BA32" s="64"/>
      <c r="BB32" s="64"/>
      <c r="BC32" s="64"/>
      <c r="BD32" s="64"/>
      <c r="BE32" s="64"/>
      <c r="BF32" s="64"/>
      <c r="BG32" s="64"/>
      <c r="BH32" s="64"/>
      <c r="BI32" s="64"/>
      <c r="BJ32" s="64"/>
      <c r="BK32" s="64"/>
      <c r="BL32" s="64"/>
      <c r="BM32" s="64"/>
      <c r="BN32" s="64"/>
      <c r="BO32" s="64"/>
      <c r="BP32" s="64"/>
      <c r="BQ32" s="64"/>
      <c r="BR32" s="64"/>
      <c r="BS32" s="64"/>
      <c r="BT32" s="64"/>
      <c r="BU32" s="64"/>
      <c r="BV32" s="65"/>
    </row>
    <row r="33" spans="2:74" hidden="1" x14ac:dyDescent="0.2">
      <c r="B33" s="66"/>
      <c r="C33" s="33" t="s">
        <v>55</v>
      </c>
      <c r="D33" s="33"/>
      <c r="E33" s="33"/>
      <c r="F33" s="33"/>
      <c r="G33" s="33"/>
      <c r="H33" s="33"/>
      <c r="I33" s="33"/>
      <c r="J33" s="33"/>
      <c r="K33" s="33"/>
      <c r="L33" s="33"/>
      <c r="M33" s="34"/>
      <c r="N33" s="33"/>
      <c r="O33" s="33"/>
      <c r="P33" s="33"/>
      <c r="Q33" s="33"/>
      <c r="R33" s="33"/>
      <c r="S33" s="33"/>
      <c r="T33" s="33"/>
      <c r="U33" s="33"/>
      <c r="V33" s="33"/>
      <c r="W33" s="33"/>
      <c r="X33" s="33"/>
      <c r="Y33" s="33"/>
      <c r="Z33" s="34"/>
      <c r="AA33" s="33"/>
      <c r="AB33" s="33"/>
      <c r="AC33" s="33"/>
      <c r="AD33" s="33"/>
      <c r="AE33" s="33"/>
      <c r="AF33" s="33"/>
      <c r="AG33" s="33"/>
      <c r="AH33" s="33"/>
      <c r="AI33" s="33"/>
      <c r="AJ33" s="33"/>
      <c r="AK33" s="33"/>
      <c r="AL33" s="33"/>
      <c r="AM33" s="34"/>
      <c r="AN33" s="33"/>
      <c r="AO33" s="33"/>
      <c r="AP33" s="33"/>
      <c r="AQ33" s="33"/>
      <c r="AR33" s="33"/>
      <c r="AS33" s="33"/>
      <c r="AT33" s="33"/>
      <c r="AU33" s="33"/>
      <c r="AV33" s="33"/>
      <c r="AW33" s="33"/>
      <c r="AX33" s="33"/>
      <c r="AY33" s="33"/>
      <c r="AZ33" s="34"/>
      <c r="BA33" s="33"/>
      <c r="BB33" s="33"/>
      <c r="BC33" s="33"/>
      <c r="BD33" s="33"/>
      <c r="BE33" s="33"/>
      <c r="BF33" s="33"/>
      <c r="BG33" s="33"/>
      <c r="BH33" s="33"/>
      <c r="BI33" s="33"/>
      <c r="BJ33" s="33"/>
      <c r="BK33" s="33"/>
      <c r="BL33" s="33"/>
      <c r="BM33" s="33"/>
      <c r="BN33" s="33"/>
      <c r="BO33" s="33"/>
      <c r="BP33" s="33"/>
      <c r="BQ33" s="33"/>
      <c r="BR33" s="33"/>
      <c r="BS33" s="33"/>
      <c r="BT33" s="33"/>
      <c r="BU33" s="33"/>
      <c r="BV33" s="34"/>
    </row>
    <row r="34" spans="2:74" ht="14.25" hidden="1" x14ac:dyDescent="0.25">
      <c r="B34" s="37"/>
      <c r="C34" s="33" t="s">
        <v>56</v>
      </c>
      <c r="D34" s="67"/>
      <c r="E34" s="67"/>
      <c r="F34" s="67"/>
      <c r="G34" s="67"/>
      <c r="H34" s="67"/>
      <c r="I34" s="67"/>
      <c r="J34" s="67"/>
      <c r="K34" s="67"/>
      <c r="L34" s="67"/>
      <c r="M34" s="68"/>
      <c r="N34" s="67"/>
      <c r="O34" s="67"/>
      <c r="P34" s="69"/>
      <c r="Q34" s="67"/>
      <c r="R34" s="67"/>
      <c r="S34" s="67"/>
      <c r="T34" s="67"/>
      <c r="U34" s="67"/>
      <c r="V34" s="67"/>
      <c r="W34" s="67"/>
      <c r="X34" s="67"/>
      <c r="Y34" s="67"/>
      <c r="Z34" s="68"/>
      <c r="AA34" s="67"/>
      <c r="AB34" s="67"/>
      <c r="AC34" s="69"/>
      <c r="AD34" s="67"/>
      <c r="AE34" s="67"/>
      <c r="AF34" s="67"/>
      <c r="AG34" s="67"/>
      <c r="AH34" s="67"/>
      <c r="AI34" s="67"/>
      <c r="AJ34" s="67"/>
      <c r="AK34" s="67"/>
      <c r="AL34" s="67"/>
      <c r="AM34" s="68"/>
      <c r="AN34" s="67"/>
      <c r="AO34" s="67"/>
      <c r="AP34" s="69"/>
      <c r="AQ34" s="67"/>
      <c r="AR34" s="67"/>
      <c r="AS34" s="67"/>
      <c r="AT34" s="67"/>
      <c r="AU34" s="67"/>
      <c r="AV34" s="67"/>
      <c r="AW34" s="67"/>
      <c r="AX34" s="67"/>
      <c r="AY34" s="67"/>
      <c r="AZ34" s="68"/>
      <c r="BA34" s="67"/>
      <c r="BB34" s="67"/>
      <c r="BC34" s="67"/>
      <c r="BD34" s="70"/>
      <c r="BE34" s="70"/>
      <c r="BF34" s="70"/>
      <c r="BG34" s="70"/>
      <c r="BH34" s="70"/>
      <c r="BI34" s="70"/>
      <c r="BJ34" s="70"/>
      <c r="BK34" s="70"/>
      <c r="BL34" s="70"/>
      <c r="BM34" s="70"/>
      <c r="BN34" s="70"/>
      <c r="BO34" s="70"/>
      <c r="BP34" s="70"/>
      <c r="BQ34" s="70"/>
      <c r="BR34" s="70"/>
      <c r="BS34" s="70"/>
      <c r="BT34" s="70"/>
      <c r="BU34" s="70"/>
      <c r="BV34" s="68"/>
    </row>
    <row r="35" spans="2:74" ht="14.25" hidden="1" x14ac:dyDescent="0.25">
      <c r="B35" s="37"/>
      <c r="C35" s="33" t="s">
        <v>57</v>
      </c>
      <c r="D35" s="67"/>
      <c r="E35" s="67"/>
      <c r="F35" s="67"/>
      <c r="G35" s="67"/>
      <c r="H35" s="67"/>
      <c r="I35" s="67"/>
      <c r="J35" s="67"/>
      <c r="K35" s="67"/>
      <c r="L35" s="67"/>
      <c r="M35" s="68"/>
      <c r="N35" s="67"/>
      <c r="O35" s="67"/>
      <c r="P35" s="69"/>
      <c r="Q35" s="67"/>
      <c r="R35" s="67"/>
      <c r="S35" s="67"/>
      <c r="T35" s="67"/>
      <c r="U35" s="67"/>
      <c r="V35" s="67"/>
      <c r="W35" s="67"/>
      <c r="X35" s="67"/>
      <c r="Y35" s="67"/>
      <c r="Z35" s="68"/>
      <c r="AA35" s="67"/>
      <c r="AB35" s="67"/>
      <c r="AC35" s="69"/>
      <c r="AD35" s="67"/>
      <c r="AE35" s="67"/>
      <c r="AF35" s="67"/>
      <c r="AG35" s="67"/>
      <c r="AH35" s="67"/>
      <c r="AI35" s="67"/>
      <c r="AJ35" s="67"/>
      <c r="AK35" s="67"/>
      <c r="AL35" s="67"/>
      <c r="AM35" s="68"/>
      <c r="AN35" s="67"/>
      <c r="AO35" s="67"/>
      <c r="AP35" s="69"/>
      <c r="AQ35" s="67"/>
      <c r="AR35" s="67"/>
      <c r="AS35" s="67"/>
      <c r="AT35" s="67"/>
      <c r="AU35" s="67"/>
      <c r="AV35" s="67"/>
      <c r="AW35" s="67"/>
      <c r="AX35" s="67"/>
      <c r="AY35" s="67"/>
      <c r="AZ35" s="68"/>
      <c r="BA35" s="67"/>
      <c r="BB35" s="67"/>
      <c r="BC35" s="67"/>
      <c r="BD35" s="70"/>
      <c r="BE35" s="70"/>
      <c r="BF35" s="70"/>
      <c r="BG35" s="70"/>
      <c r="BH35" s="70"/>
      <c r="BI35" s="70"/>
      <c r="BJ35" s="70"/>
      <c r="BK35" s="70"/>
      <c r="BL35" s="70"/>
      <c r="BM35" s="70"/>
      <c r="BN35" s="70"/>
      <c r="BO35" s="70"/>
      <c r="BP35" s="70"/>
      <c r="BQ35" s="70"/>
      <c r="BR35" s="70"/>
      <c r="BS35" s="70"/>
      <c r="BT35" s="70"/>
      <c r="BU35" s="70"/>
      <c r="BV35" s="68"/>
    </row>
    <row r="36" spans="2:74" ht="14.25" hidden="1" x14ac:dyDescent="0.25">
      <c r="B36" s="37"/>
      <c r="C36" s="33" t="s">
        <v>58</v>
      </c>
      <c r="D36" s="67"/>
      <c r="E36" s="67"/>
      <c r="F36" s="67"/>
      <c r="G36" s="67"/>
      <c r="H36" s="67"/>
      <c r="I36" s="67"/>
      <c r="J36" s="67"/>
      <c r="K36" s="67"/>
      <c r="L36" s="67"/>
      <c r="M36" s="68"/>
      <c r="N36" s="67"/>
      <c r="O36" s="67"/>
      <c r="P36" s="69"/>
      <c r="Q36" s="67"/>
      <c r="R36" s="67"/>
      <c r="S36" s="67"/>
      <c r="T36" s="67"/>
      <c r="U36" s="67"/>
      <c r="V36" s="67"/>
      <c r="W36" s="67"/>
      <c r="X36" s="67"/>
      <c r="Y36" s="67"/>
      <c r="Z36" s="68"/>
      <c r="AA36" s="67"/>
      <c r="AB36" s="67"/>
      <c r="AC36" s="69"/>
      <c r="AD36" s="67"/>
      <c r="AE36" s="67"/>
      <c r="AF36" s="67"/>
      <c r="AG36" s="67"/>
      <c r="AH36" s="67"/>
      <c r="AI36" s="67"/>
      <c r="AJ36" s="67"/>
      <c r="AK36" s="67"/>
      <c r="AL36" s="67"/>
      <c r="AM36" s="68"/>
      <c r="AN36" s="67"/>
      <c r="AO36" s="67"/>
      <c r="AP36" s="69"/>
      <c r="AQ36" s="67"/>
      <c r="AR36" s="67"/>
      <c r="AS36" s="67"/>
      <c r="AT36" s="67"/>
      <c r="AU36" s="67"/>
      <c r="AV36" s="67"/>
      <c r="AW36" s="67"/>
      <c r="AX36" s="67"/>
      <c r="AY36" s="67"/>
      <c r="AZ36" s="68"/>
      <c r="BA36" s="67"/>
      <c r="BB36" s="67"/>
      <c r="BC36" s="67"/>
      <c r="BD36" s="70"/>
      <c r="BE36" s="70"/>
      <c r="BF36" s="70"/>
      <c r="BG36" s="70"/>
      <c r="BH36" s="70"/>
      <c r="BI36" s="70"/>
      <c r="BJ36" s="70"/>
      <c r="BK36" s="70"/>
      <c r="BL36" s="70"/>
      <c r="BM36" s="70"/>
      <c r="BN36" s="70"/>
      <c r="BO36" s="70"/>
      <c r="BP36" s="70"/>
      <c r="BQ36" s="70"/>
      <c r="BR36" s="70"/>
      <c r="BS36" s="70"/>
      <c r="BT36" s="70"/>
      <c r="BU36" s="70"/>
      <c r="BV36" s="68"/>
    </row>
    <row r="37" spans="2:74" ht="14.25" hidden="1" x14ac:dyDescent="0.25">
      <c r="B37" s="66"/>
      <c r="C37" s="69" t="s">
        <v>9</v>
      </c>
      <c r="D37" s="69"/>
      <c r="E37" s="69"/>
      <c r="F37" s="69"/>
      <c r="G37" s="69"/>
      <c r="H37" s="69"/>
      <c r="I37" s="69"/>
      <c r="J37" s="69"/>
      <c r="K37" s="69"/>
      <c r="L37" s="69"/>
      <c r="M37" s="71"/>
      <c r="N37" s="69"/>
      <c r="O37" s="69"/>
      <c r="P37" s="69"/>
      <c r="Q37" s="69"/>
      <c r="R37" s="69"/>
      <c r="S37" s="69"/>
      <c r="T37" s="69"/>
      <c r="U37" s="69"/>
      <c r="V37" s="69"/>
      <c r="W37" s="69"/>
      <c r="X37" s="69"/>
      <c r="Y37" s="69"/>
      <c r="Z37" s="71"/>
      <c r="AA37" s="69"/>
      <c r="AB37" s="69"/>
      <c r="AC37" s="69"/>
      <c r="AD37" s="69"/>
      <c r="AE37" s="69"/>
      <c r="AF37" s="69"/>
      <c r="AG37" s="69"/>
      <c r="AH37" s="69"/>
      <c r="AI37" s="69"/>
      <c r="AJ37" s="69"/>
      <c r="AK37" s="69"/>
      <c r="AL37" s="69"/>
      <c r="AM37" s="71"/>
      <c r="AN37" s="69"/>
      <c r="AO37" s="69"/>
      <c r="AP37" s="69"/>
      <c r="AQ37" s="69"/>
      <c r="AR37" s="69"/>
      <c r="AS37" s="69"/>
      <c r="AT37" s="69"/>
      <c r="AU37" s="69"/>
      <c r="AV37" s="69"/>
      <c r="AW37" s="69"/>
      <c r="AX37" s="69"/>
      <c r="AY37" s="69"/>
      <c r="AZ37" s="71"/>
      <c r="BA37" s="69"/>
      <c r="BB37" s="69"/>
      <c r="BC37" s="69"/>
      <c r="BD37" s="69"/>
      <c r="BE37" s="69"/>
      <c r="BF37" s="69"/>
      <c r="BG37" s="69"/>
      <c r="BH37" s="69"/>
      <c r="BI37" s="69"/>
      <c r="BJ37" s="69"/>
      <c r="BK37" s="69"/>
      <c r="BL37" s="69"/>
      <c r="BM37" s="69"/>
      <c r="BN37" s="69"/>
      <c r="BO37" s="69"/>
      <c r="BP37" s="69"/>
      <c r="BQ37" s="69"/>
      <c r="BR37" s="69"/>
      <c r="BS37" s="69"/>
      <c r="BT37" s="69"/>
      <c r="BU37" s="69"/>
      <c r="BV37" s="71"/>
    </row>
    <row r="38" spans="2:74" ht="14.25" x14ac:dyDescent="0.25">
      <c r="B38" s="37"/>
      <c r="C38" s="70"/>
      <c r="D38" s="67"/>
      <c r="E38" s="67"/>
      <c r="F38" s="67"/>
      <c r="G38" s="67"/>
      <c r="H38" s="67"/>
      <c r="I38" s="67"/>
      <c r="J38" s="67"/>
      <c r="K38" s="67"/>
      <c r="L38" s="67"/>
      <c r="M38" s="68"/>
      <c r="N38" s="67"/>
      <c r="O38" s="67"/>
      <c r="P38" s="69"/>
      <c r="Q38" s="67"/>
      <c r="R38" s="67"/>
      <c r="S38" s="67"/>
      <c r="T38" s="67"/>
      <c r="U38" s="67"/>
      <c r="V38" s="67"/>
      <c r="W38" s="67"/>
      <c r="X38" s="67"/>
      <c r="Y38" s="67"/>
      <c r="Z38" s="68"/>
      <c r="AA38" s="67"/>
      <c r="AB38" s="67"/>
      <c r="AC38" s="69"/>
      <c r="AD38" s="67"/>
      <c r="AE38" s="67"/>
      <c r="AF38" s="67"/>
      <c r="AG38" s="67"/>
      <c r="AH38" s="67"/>
      <c r="AI38" s="67"/>
      <c r="AJ38" s="67"/>
      <c r="AK38" s="67"/>
      <c r="AL38" s="67"/>
      <c r="AM38" s="68"/>
      <c r="AN38" s="67"/>
      <c r="AO38" s="67"/>
      <c r="AP38" s="69"/>
      <c r="AQ38" s="67"/>
      <c r="AR38" s="67"/>
      <c r="AS38" s="67"/>
      <c r="AT38" s="67"/>
      <c r="AU38" s="67"/>
      <c r="AV38" s="67"/>
      <c r="AW38" s="67"/>
      <c r="AX38" s="67"/>
      <c r="AY38" s="67"/>
      <c r="AZ38" s="68"/>
      <c r="BA38" s="67"/>
      <c r="BB38" s="67"/>
      <c r="BC38" s="67"/>
      <c r="BD38" s="70"/>
      <c r="BE38" s="70"/>
      <c r="BF38" s="70"/>
      <c r="BG38" s="70"/>
      <c r="BH38" s="70"/>
      <c r="BI38" s="70"/>
      <c r="BJ38" s="70"/>
      <c r="BK38" s="70"/>
      <c r="BL38" s="70"/>
      <c r="BM38" s="70"/>
      <c r="BN38" s="70"/>
      <c r="BO38" s="70"/>
      <c r="BP38" s="70"/>
      <c r="BQ38" s="70"/>
      <c r="BR38" s="70"/>
      <c r="BS38" s="70"/>
      <c r="BT38" s="70"/>
      <c r="BU38" s="70"/>
      <c r="BV38" s="68"/>
    </row>
    <row r="39" spans="2:74" ht="14.25" x14ac:dyDescent="0.25">
      <c r="B39" s="37"/>
      <c r="C39" s="70"/>
      <c r="D39" s="67"/>
      <c r="E39" s="67"/>
      <c r="F39" s="67"/>
      <c r="G39" s="67"/>
      <c r="H39" s="67"/>
      <c r="I39" s="67"/>
      <c r="J39" s="67"/>
      <c r="K39" s="67"/>
      <c r="L39" s="67"/>
      <c r="M39" s="68"/>
      <c r="N39" s="67"/>
      <c r="O39" s="67"/>
      <c r="P39" s="69"/>
      <c r="Q39" s="67"/>
      <c r="R39" s="67"/>
      <c r="S39" s="67"/>
      <c r="T39" s="67"/>
      <c r="U39" s="67"/>
      <c r="V39" s="67"/>
      <c r="W39" s="67"/>
      <c r="X39" s="67"/>
      <c r="Y39" s="67"/>
      <c r="Z39" s="68"/>
      <c r="AA39" s="67"/>
      <c r="AB39" s="67"/>
      <c r="AC39" s="69"/>
      <c r="AD39" s="67"/>
      <c r="AE39" s="67"/>
      <c r="AF39" s="67"/>
      <c r="AG39" s="67"/>
      <c r="AH39" s="67"/>
      <c r="AI39" s="67"/>
      <c r="AJ39" s="67"/>
      <c r="AK39" s="67"/>
      <c r="AL39" s="67"/>
      <c r="AM39" s="68"/>
      <c r="AN39" s="67"/>
      <c r="AO39" s="67"/>
      <c r="AP39" s="69"/>
      <c r="AQ39" s="67"/>
      <c r="AR39" s="67"/>
      <c r="AS39" s="67"/>
      <c r="AT39" s="67"/>
      <c r="AU39" s="67"/>
      <c r="AV39" s="67"/>
      <c r="AW39" s="67"/>
      <c r="AX39" s="67"/>
      <c r="AY39" s="67"/>
      <c r="AZ39" s="68"/>
      <c r="BA39" s="67"/>
      <c r="BB39" s="67"/>
      <c r="BC39" s="67"/>
      <c r="BD39" s="70"/>
      <c r="BE39" s="70"/>
      <c r="BF39" s="70"/>
      <c r="BG39" s="70"/>
      <c r="BH39" s="70"/>
      <c r="BI39" s="70"/>
      <c r="BJ39" s="70"/>
      <c r="BK39" s="70"/>
      <c r="BL39" s="70"/>
      <c r="BM39" s="70"/>
      <c r="BN39" s="70"/>
      <c r="BO39" s="70"/>
      <c r="BP39" s="70"/>
      <c r="BQ39" s="70"/>
      <c r="BR39" s="70"/>
      <c r="BS39" s="70"/>
      <c r="BT39" s="70"/>
      <c r="BU39" s="70"/>
      <c r="BV39" s="68"/>
    </row>
    <row r="40" spans="2:74" ht="14.25" x14ac:dyDescent="0.25">
      <c r="B40" s="37"/>
      <c r="C40" s="70"/>
      <c r="D40" s="67"/>
      <c r="E40" s="67"/>
      <c r="F40" s="67"/>
      <c r="G40" s="67"/>
      <c r="H40" s="67"/>
      <c r="I40" s="67"/>
      <c r="J40" s="67"/>
      <c r="K40" s="67"/>
      <c r="L40" s="67"/>
      <c r="M40" s="68"/>
      <c r="N40" s="67"/>
      <c r="O40" s="67"/>
      <c r="P40" s="69"/>
      <c r="Q40" s="67"/>
      <c r="R40" s="67"/>
      <c r="S40" s="67"/>
      <c r="T40" s="67"/>
      <c r="U40" s="67"/>
      <c r="V40" s="67"/>
      <c r="W40" s="67"/>
      <c r="X40" s="67"/>
      <c r="Y40" s="67"/>
      <c r="Z40" s="68"/>
      <c r="AA40" s="67"/>
      <c r="AB40" s="67"/>
      <c r="AC40" s="69"/>
      <c r="AD40" s="67"/>
      <c r="AE40" s="67"/>
      <c r="AF40" s="67"/>
      <c r="AG40" s="67"/>
      <c r="AH40" s="67"/>
      <c r="AI40" s="67"/>
      <c r="AJ40" s="67"/>
      <c r="AK40" s="67"/>
      <c r="AL40" s="67"/>
      <c r="AM40" s="68"/>
      <c r="AN40" s="67"/>
      <c r="AO40" s="67"/>
      <c r="AP40" s="69"/>
      <c r="AQ40" s="67"/>
      <c r="AR40" s="67"/>
      <c r="AS40" s="67"/>
      <c r="AT40" s="67"/>
      <c r="AU40" s="67"/>
      <c r="AV40" s="67"/>
      <c r="AW40" s="67"/>
      <c r="AX40" s="67"/>
      <c r="AY40" s="67"/>
      <c r="AZ40" s="68"/>
      <c r="BA40" s="67"/>
      <c r="BB40" s="67"/>
      <c r="BC40" s="67"/>
      <c r="BD40" s="70"/>
      <c r="BE40" s="70"/>
      <c r="BF40" s="70"/>
      <c r="BG40" s="70"/>
      <c r="BH40" s="70"/>
      <c r="BI40" s="70"/>
      <c r="BJ40" s="70"/>
      <c r="BK40" s="70"/>
      <c r="BL40" s="70"/>
      <c r="BM40" s="70"/>
      <c r="BN40" s="70"/>
      <c r="BO40" s="70"/>
      <c r="BP40" s="70"/>
      <c r="BQ40" s="70"/>
      <c r="BR40" s="70"/>
      <c r="BS40" s="70"/>
      <c r="BT40" s="70"/>
      <c r="BU40" s="70"/>
      <c r="BV40" s="68"/>
    </row>
    <row r="41" spans="2:74" ht="14.25" x14ac:dyDescent="0.25">
      <c r="B41" s="37"/>
      <c r="C41" s="70"/>
      <c r="D41" s="67"/>
      <c r="E41" s="67"/>
      <c r="F41" s="67"/>
      <c r="G41" s="67"/>
      <c r="H41" s="67"/>
      <c r="I41" s="67"/>
      <c r="J41" s="67"/>
      <c r="K41" s="67"/>
      <c r="L41" s="67"/>
      <c r="M41" s="68"/>
      <c r="N41" s="67"/>
      <c r="O41" s="67"/>
      <c r="P41" s="69"/>
      <c r="Q41" s="67"/>
      <c r="R41" s="67"/>
      <c r="S41" s="67"/>
      <c r="T41" s="67"/>
      <c r="U41" s="67"/>
      <c r="V41" s="67"/>
      <c r="W41" s="67"/>
      <c r="X41" s="67"/>
      <c r="Y41" s="67"/>
      <c r="Z41" s="68"/>
      <c r="AA41" s="67"/>
      <c r="AB41" s="67"/>
      <c r="AC41" s="69"/>
      <c r="AD41" s="67"/>
      <c r="AE41" s="67"/>
      <c r="AF41" s="67"/>
      <c r="AG41" s="67"/>
      <c r="AH41" s="67"/>
      <c r="AI41" s="67"/>
      <c r="AJ41" s="67"/>
      <c r="AK41" s="67"/>
      <c r="AL41" s="67"/>
      <c r="AM41" s="68"/>
      <c r="AN41" s="67"/>
      <c r="AO41" s="67"/>
      <c r="AP41" s="69"/>
      <c r="AQ41" s="67"/>
      <c r="AR41" s="67"/>
      <c r="AS41" s="67"/>
      <c r="AT41" s="67"/>
      <c r="AU41" s="67"/>
      <c r="AV41" s="67"/>
      <c r="AW41" s="67"/>
      <c r="AX41" s="67"/>
      <c r="AY41" s="67"/>
      <c r="AZ41" s="68"/>
      <c r="BA41" s="67"/>
      <c r="BB41" s="67"/>
      <c r="BC41" s="67"/>
      <c r="BD41" s="70"/>
      <c r="BE41" s="70"/>
      <c r="BF41" s="70"/>
      <c r="BG41" s="70"/>
      <c r="BH41" s="70"/>
      <c r="BI41" s="70"/>
      <c r="BJ41" s="70"/>
      <c r="BK41" s="70"/>
      <c r="BL41" s="70"/>
      <c r="BM41" s="70"/>
      <c r="BN41" s="70"/>
      <c r="BO41" s="70"/>
      <c r="BP41" s="70"/>
      <c r="BQ41" s="70"/>
      <c r="BR41" s="70"/>
      <c r="BS41" s="70"/>
      <c r="BT41" s="70"/>
      <c r="BU41" s="70"/>
      <c r="BV41" s="68"/>
    </row>
    <row r="42" spans="2:74" ht="14.25" x14ac:dyDescent="0.25">
      <c r="B42" s="37"/>
      <c r="C42" s="70"/>
      <c r="D42" s="67"/>
      <c r="E42" s="67"/>
      <c r="F42" s="67"/>
      <c r="G42" s="67"/>
      <c r="H42" s="67"/>
      <c r="I42" s="67"/>
      <c r="J42" s="67"/>
      <c r="K42" s="67"/>
      <c r="L42" s="67"/>
      <c r="M42" s="68"/>
      <c r="N42" s="67"/>
      <c r="O42" s="67"/>
      <c r="P42" s="69"/>
      <c r="Q42" s="67"/>
      <c r="R42" s="67"/>
      <c r="S42" s="67"/>
      <c r="T42" s="67"/>
      <c r="U42" s="67"/>
      <c r="V42" s="67"/>
      <c r="W42" s="67"/>
      <c r="X42" s="67"/>
      <c r="Y42" s="67"/>
      <c r="Z42" s="68"/>
      <c r="AA42" s="67"/>
      <c r="AB42" s="67"/>
      <c r="AC42" s="69"/>
      <c r="AD42" s="67"/>
      <c r="AE42" s="67"/>
      <c r="AF42" s="67"/>
      <c r="AG42" s="67"/>
      <c r="AH42" s="67"/>
      <c r="AI42" s="67"/>
      <c r="AJ42" s="67"/>
      <c r="AK42" s="67"/>
      <c r="AL42" s="67"/>
      <c r="AM42" s="68"/>
      <c r="AN42" s="67"/>
      <c r="AO42" s="67"/>
      <c r="AP42" s="69"/>
      <c r="AQ42" s="67"/>
      <c r="AR42" s="67"/>
      <c r="AS42" s="67"/>
      <c r="AT42" s="67"/>
      <c r="AU42" s="67"/>
      <c r="AV42" s="67"/>
      <c r="AW42" s="67"/>
      <c r="AX42" s="67"/>
      <c r="AY42" s="67"/>
      <c r="AZ42" s="68"/>
      <c r="BA42" s="67"/>
      <c r="BB42" s="67"/>
      <c r="BC42" s="67"/>
      <c r="BD42" s="70"/>
      <c r="BE42" s="70"/>
      <c r="BF42" s="70"/>
      <c r="BG42" s="70"/>
      <c r="BH42" s="70"/>
      <c r="BI42" s="70"/>
      <c r="BJ42" s="70"/>
      <c r="BK42" s="70"/>
      <c r="BL42" s="70"/>
      <c r="BM42" s="70"/>
      <c r="BN42" s="70"/>
      <c r="BO42" s="70"/>
      <c r="BP42" s="70"/>
      <c r="BQ42" s="70"/>
      <c r="BR42" s="70"/>
      <c r="BS42" s="70"/>
      <c r="BT42" s="70"/>
      <c r="BU42" s="70"/>
      <c r="BV42" s="68"/>
    </row>
    <row r="43" spans="2:74" ht="14.25" x14ac:dyDescent="0.25">
      <c r="B43" s="66"/>
      <c r="C43" s="69"/>
      <c r="D43" s="69"/>
      <c r="E43" s="69"/>
      <c r="F43" s="69"/>
      <c r="G43" s="69"/>
      <c r="H43" s="69"/>
      <c r="I43" s="69"/>
      <c r="J43" s="69"/>
      <c r="K43" s="69"/>
      <c r="L43" s="69"/>
      <c r="M43" s="71"/>
      <c r="N43" s="69"/>
      <c r="O43" s="69"/>
      <c r="P43" s="69"/>
      <c r="Q43" s="69"/>
      <c r="R43" s="69"/>
      <c r="S43" s="69"/>
      <c r="T43" s="69"/>
      <c r="U43" s="69"/>
      <c r="V43" s="69"/>
      <c r="W43" s="69"/>
      <c r="X43" s="69"/>
      <c r="Y43" s="69"/>
      <c r="Z43" s="71"/>
      <c r="AA43" s="69"/>
      <c r="AB43" s="69"/>
      <c r="AC43" s="69"/>
      <c r="AD43" s="69"/>
      <c r="AE43" s="69"/>
      <c r="AF43" s="69"/>
      <c r="AG43" s="69"/>
      <c r="AH43" s="69"/>
      <c r="AI43" s="69"/>
      <c r="AJ43" s="69"/>
      <c r="AK43" s="69"/>
      <c r="AL43" s="69"/>
      <c r="AM43" s="71"/>
      <c r="AN43" s="69"/>
      <c r="AO43" s="69"/>
      <c r="AP43" s="69"/>
      <c r="AQ43" s="69"/>
      <c r="AR43" s="69"/>
      <c r="AS43" s="69"/>
      <c r="AT43" s="69"/>
      <c r="AU43" s="69"/>
      <c r="AV43" s="69"/>
      <c r="AW43" s="69"/>
      <c r="AX43" s="69"/>
      <c r="AY43" s="69"/>
      <c r="AZ43" s="71"/>
      <c r="BA43" s="69"/>
      <c r="BB43" s="69"/>
      <c r="BC43" s="69"/>
      <c r="BD43" s="69"/>
      <c r="BE43" s="69"/>
      <c r="BF43" s="69"/>
      <c r="BG43" s="69"/>
      <c r="BH43" s="69"/>
      <c r="BI43" s="69"/>
      <c r="BJ43" s="69"/>
      <c r="BK43" s="69"/>
      <c r="BL43" s="69"/>
      <c r="BM43" s="69"/>
      <c r="BN43" s="69"/>
      <c r="BO43" s="69"/>
      <c r="BP43" s="69"/>
      <c r="BQ43" s="69"/>
      <c r="BR43" s="69"/>
      <c r="BS43" s="69"/>
      <c r="BT43" s="69"/>
      <c r="BU43" s="69"/>
      <c r="BV43" s="71"/>
    </row>
    <row r="44" spans="2:74" ht="14.25" x14ac:dyDescent="0.25">
      <c r="B44" s="37"/>
      <c r="C44" s="70"/>
      <c r="D44" s="67"/>
      <c r="E44" s="67"/>
      <c r="F44" s="67"/>
      <c r="G44" s="67"/>
      <c r="H44" s="67"/>
      <c r="I44" s="67"/>
      <c r="J44" s="67"/>
      <c r="K44" s="67"/>
      <c r="L44" s="67"/>
      <c r="M44" s="68"/>
      <c r="N44" s="67"/>
      <c r="O44" s="67"/>
      <c r="P44" s="69"/>
      <c r="Q44" s="67"/>
      <c r="R44" s="67"/>
      <c r="S44" s="67"/>
      <c r="T44" s="67"/>
      <c r="U44" s="67"/>
      <c r="V44" s="67"/>
      <c r="W44" s="67"/>
      <c r="X44" s="67"/>
      <c r="Y44" s="67"/>
      <c r="Z44" s="68"/>
      <c r="AA44" s="67"/>
      <c r="AB44" s="67"/>
      <c r="AC44" s="69"/>
      <c r="AD44" s="67"/>
      <c r="AE44" s="67"/>
      <c r="AF44" s="67"/>
      <c r="AG44" s="67"/>
      <c r="AH44" s="67"/>
      <c r="AI44" s="67"/>
      <c r="AJ44" s="67"/>
      <c r="AK44" s="67"/>
      <c r="AL44" s="67"/>
      <c r="AM44" s="68"/>
      <c r="AN44" s="67"/>
      <c r="AO44" s="67"/>
      <c r="AP44" s="69"/>
      <c r="AQ44" s="67"/>
      <c r="AR44" s="67"/>
      <c r="AS44" s="67"/>
      <c r="AT44" s="67"/>
      <c r="AU44" s="67"/>
      <c r="AV44" s="67"/>
      <c r="AW44" s="67"/>
      <c r="AX44" s="67"/>
      <c r="AY44" s="67"/>
      <c r="AZ44" s="68"/>
      <c r="BA44" s="67"/>
      <c r="BB44" s="67"/>
      <c r="BC44" s="67"/>
      <c r="BD44" s="70"/>
      <c r="BE44" s="70"/>
      <c r="BF44" s="70"/>
      <c r="BG44" s="70"/>
      <c r="BH44" s="70"/>
      <c r="BI44" s="70"/>
      <c r="BJ44" s="70"/>
      <c r="BK44" s="70"/>
      <c r="BL44" s="70"/>
      <c r="BM44" s="70"/>
      <c r="BN44" s="70"/>
      <c r="BO44" s="70"/>
      <c r="BP44" s="70"/>
      <c r="BQ44" s="70"/>
      <c r="BR44" s="70"/>
      <c r="BS44" s="70"/>
      <c r="BT44" s="70"/>
      <c r="BU44" s="70"/>
      <c r="BV44" s="68"/>
    </row>
    <row r="45" spans="2:74" ht="14.25" x14ac:dyDescent="0.25">
      <c r="B45" s="37"/>
      <c r="C45" s="70"/>
      <c r="D45" s="67"/>
      <c r="E45" s="67"/>
      <c r="F45" s="67"/>
      <c r="G45" s="67"/>
      <c r="H45" s="67"/>
      <c r="I45" s="67"/>
      <c r="J45" s="67"/>
      <c r="K45" s="67"/>
      <c r="L45" s="67"/>
      <c r="M45" s="68"/>
      <c r="N45" s="67"/>
      <c r="O45" s="67"/>
      <c r="P45" s="69"/>
      <c r="Q45" s="67"/>
      <c r="R45" s="67"/>
      <c r="S45" s="67"/>
      <c r="T45" s="67"/>
      <c r="U45" s="67"/>
      <c r="V45" s="67"/>
      <c r="W45" s="67"/>
      <c r="X45" s="67"/>
      <c r="Y45" s="67"/>
      <c r="Z45" s="68"/>
      <c r="AA45" s="67"/>
      <c r="AB45" s="67"/>
      <c r="AC45" s="69"/>
      <c r="AD45" s="67"/>
      <c r="AE45" s="67"/>
      <c r="AF45" s="67"/>
      <c r="AG45" s="67"/>
      <c r="AH45" s="67"/>
      <c r="AI45" s="67"/>
      <c r="AJ45" s="67"/>
      <c r="AK45" s="67"/>
      <c r="AL45" s="67"/>
      <c r="AM45" s="68"/>
      <c r="AN45" s="67"/>
      <c r="AO45" s="67"/>
      <c r="AP45" s="69"/>
      <c r="AQ45" s="67"/>
      <c r="AR45" s="67"/>
      <c r="AS45" s="67"/>
      <c r="AT45" s="67"/>
      <c r="AU45" s="67"/>
      <c r="AV45" s="67"/>
      <c r="AW45" s="67"/>
      <c r="AX45" s="67"/>
      <c r="AY45" s="67"/>
      <c r="AZ45" s="68"/>
      <c r="BA45" s="67"/>
      <c r="BB45" s="67"/>
      <c r="BC45" s="67"/>
      <c r="BD45" s="70"/>
      <c r="BE45" s="70"/>
      <c r="BF45" s="70"/>
      <c r="BG45" s="70"/>
      <c r="BH45" s="70"/>
      <c r="BI45" s="70"/>
      <c r="BJ45" s="70"/>
      <c r="BK45" s="70"/>
      <c r="BL45" s="70"/>
      <c r="BM45" s="70"/>
      <c r="BN45" s="70"/>
      <c r="BO45" s="70"/>
      <c r="BP45" s="70"/>
      <c r="BQ45" s="70"/>
      <c r="BR45" s="70"/>
      <c r="BS45" s="70"/>
      <c r="BT45" s="70"/>
      <c r="BU45" s="70"/>
      <c r="BV45" s="68"/>
    </row>
    <row r="46" spans="2:74" x14ac:dyDescent="0.2">
      <c r="B46" s="37"/>
      <c r="C46" s="33"/>
      <c r="D46" s="33"/>
      <c r="E46" s="33"/>
      <c r="F46" s="33"/>
      <c r="G46" s="33"/>
      <c r="H46" s="33"/>
      <c r="I46" s="33"/>
      <c r="J46" s="33"/>
      <c r="K46" s="33"/>
      <c r="L46" s="33"/>
      <c r="M46" s="34"/>
      <c r="N46" s="33"/>
      <c r="O46" s="33"/>
      <c r="P46" s="33"/>
      <c r="Q46" s="33"/>
      <c r="R46" s="33"/>
      <c r="S46" s="33"/>
      <c r="T46" s="33"/>
      <c r="U46" s="33"/>
      <c r="V46" s="33"/>
      <c r="W46" s="33"/>
      <c r="X46" s="33"/>
      <c r="Y46" s="33"/>
      <c r="Z46" s="34"/>
      <c r="AA46" s="33"/>
      <c r="AB46" s="33"/>
      <c r="AC46" s="33"/>
      <c r="AD46" s="33"/>
      <c r="AE46" s="33"/>
      <c r="AF46" s="33"/>
      <c r="AG46" s="33"/>
      <c r="AH46" s="33"/>
      <c r="AI46" s="33"/>
      <c r="AJ46" s="33"/>
      <c r="AK46" s="33"/>
      <c r="AL46" s="33"/>
      <c r="AM46" s="34"/>
      <c r="AN46" s="33"/>
      <c r="AO46" s="33"/>
      <c r="AP46" s="33"/>
      <c r="AQ46" s="33"/>
      <c r="AR46" s="33"/>
      <c r="AS46" s="33"/>
      <c r="AT46" s="33"/>
      <c r="AU46" s="33"/>
      <c r="AV46" s="33"/>
      <c r="AW46" s="33"/>
      <c r="AX46" s="33"/>
      <c r="AY46" s="33"/>
      <c r="AZ46" s="34"/>
      <c r="BA46" s="33"/>
      <c r="BB46" s="33"/>
      <c r="BC46" s="33"/>
      <c r="BD46" s="33"/>
      <c r="BE46" s="33"/>
      <c r="BF46" s="33"/>
      <c r="BG46" s="33"/>
      <c r="BH46" s="33"/>
      <c r="BI46" s="33"/>
      <c r="BJ46" s="33"/>
      <c r="BK46" s="33"/>
      <c r="BL46" s="33"/>
      <c r="BM46" s="33"/>
      <c r="BN46" s="33"/>
      <c r="BO46" s="33"/>
      <c r="BP46" s="33"/>
      <c r="BQ46" s="33"/>
      <c r="BR46" s="33"/>
      <c r="BS46" s="33"/>
      <c r="BT46" s="33"/>
      <c r="BU46" s="33"/>
      <c r="BV46" s="34"/>
    </row>
  </sheetData>
  <mergeCells count="8">
    <mergeCell ref="D2:BE5"/>
    <mergeCell ref="B8:AQ8"/>
    <mergeCell ref="B9:BW9"/>
    <mergeCell ref="C10:O10"/>
    <mergeCell ref="P10:AB10"/>
    <mergeCell ref="AC10:AO10"/>
    <mergeCell ref="AP10:BB10"/>
    <mergeCell ref="BC10:BW10"/>
  </mergeCells>
  <conditionalFormatting sqref="O13:O24">
    <cfRule type="iconSet" priority="51">
      <iconSet iconSet="3Arrows">
        <cfvo type="percent" val="0"/>
        <cfvo type="percent" val="0" gte="0"/>
        <cfvo type="percent" val="1"/>
      </iconSet>
    </cfRule>
  </conditionalFormatting>
  <conditionalFormatting sqref="AB13:AB24">
    <cfRule type="iconSet" priority="52">
      <iconSet iconSet="3Arrows">
        <cfvo type="percent" val="0"/>
        <cfvo type="percent" val="0" gte="0"/>
        <cfvo type="percent" val="1"/>
      </iconSet>
    </cfRule>
  </conditionalFormatting>
  <conditionalFormatting sqref="AO13:AO24">
    <cfRule type="iconSet" priority="53">
      <iconSet iconSet="3Arrows">
        <cfvo type="percent" val="0"/>
        <cfvo type="percent" val="0" gte="0"/>
        <cfvo type="percent" val="1"/>
      </iconSet>
    </cfRule>
  </conditionalFormatting>
  <conditionalFormatting sqref="BB13:BB24">
    <cfRule type="iconSet" priority="54">
      <iconSet iconSet="3Arrows">
        <cfvo type="percent" val="0"/>
        <cfvo type="percent" val="0" gte="0"/>
        <cfvo type="percent" val="1"/>
      </iconSet>
    </cfRule>
  </conditionalFormatting>
  <conditionalFormatting sqref="BW13:BW24">
    <cfRule type="iconSet" priority="55">
      <iconSet iconSet="3Arrows">
        <cfvo type="percent" val="0"/>
        <cfvo type="percent" val="0" gte="0"/>
        <cfvo type="percent" val="1"/>
      </iconSet>
    </cfRule>
  </conditionalFormatting>
  <conditionalFormatting sqref="M16 M22">
    <cfRule type="iconSet" priority="50">
      <iconSet iconSet="3Arrows">
        <cfvo type="percent" val="0"/>
        <cfvo type="percent" val="0" gte="0"/>
        <cfvo type="percent" val="1"/>
      </iconSet>
    </cfRule>
  </conditionalFormatting>
  <conditionalFormatting sqref="M24">
    <cfRule type="iconSet" priority="49">
      <iconSet iconSet="3Arrows">
        <cfvo type="percent" val="0"/>
        <cfvo type="num" val="0" gte="0"/>
        <cfvo type="num" val="1"/>
      </iconSet>
    </cfRule>
  </conditionalFormatting>
  <conditionalFormatting sqref="M13">
    <cfRule type="iconSet" priority="48">
      <iconSet iconSet="3Arrows">
        <cfvo type="percent" val="0"/>
        <cfvo type="num" val="0" gte="0"/>
        <cfvo type="num" val="1"/>
      </iconSet>
    </cfRule>
  </conditionalFormatting>
  <conditionalFormatting sqref="M14">
    <cfRule type="iconSet" priority="47">
      <iconSet iconSet="3Arrows">
        <cfvo type="percent" val="0"/>
        <cfvo type="num" val="0" gte="0"/>
        <cfvo type="num" val="1"/>
      </iconSet>
    </cfRule>
  </conditionalFormatting>
  <conditionalFormatting sqref="M15">
    <cfRule type="iconSet" priority="46">
      <iconSet iconSet="3Arrows">
        <cfvo type="percent" val="0"/>
        <cfvo type="num" val="0" gte="0"/>
        <cfvo type="num" val="1"/>
      </iconSet>
    </cfRule>
  </conditionalFormatting>
  <conditionalFormatting sqref="M17">
    <cfRule type="iconSet" priority="45">
      <iconSet iconSet="3Arrows">
        <cfvo type="percent" val="0"/>
        <cfvo type="num" val="0" gte="0"/>
        <cfvo type="num" val="1"/>
      </iconSet>
    </cfRule>
  </conditionalFormatting>
  <conditionalFormatting sqref="M18">
    <cfRule type="iconSet" priority="44">
      <iconSet iconSet="3Arrows">
        <cfvo type="percent" val="0"/>
        <cfvo type="num" val="0" gte="0"/>
        <cfvo type="num" val="1"/>
      </iconSet>
    </cfRule>
  </conditionalFormatting>
  <conditionalFormatting sqref="M19">
    <cfRule type="iconSet" priority="43">
      <iconSet iconSet="3Arrows">
        <cfvo type="percent" val="0"/>
        <cfvo type="num" val="0" gte="0"/>
        <cfvo type="num" val="1"/>
      </iconSet>
    </cfRule>
  </conditionalFormatting>
  <conditionalFormatting sqref="M20">
    <cfRule type="iconSet" priority="42">
      <iconSet iconSet="3Arrows">
        <cfvo type="percent" val="0"/>
        <cfvo type="num" val="0" gte="0"/>
        <cfvo type="num" val="1"/>
      </iconSet>
    </cfRule>
  </conditionalFormatting>
  <conditionalFormatting sqref="M21">
    <cfRule type="iconSet" priority="41">
      <iconSet iconSet="3Arrows">
        <cfvo type="percent" val="0"/>
        <cfvo type="num" val="0" gte="0"/>
        <cfvo type="num" val="1"/>
      </iconSet>
    </cfRule>
  </conditionalFormatting>
  <conditionalFormatting sqref="M23">
    <cfRule type="iconSet" priority="40">
      <iconSet iconSet="3Arrows">
        <cfvo type="percent" val="0"/>
        <cfvo type="num" val="0" gte="0"/>
        <cfvo type="num" val="1"/>
      </iconSet>
    </cfRule>
  </conditionalFormatting>
  <conditionalFormatting sqref="Z16 Z22">
    <cfRule type="iconSet" priority="39">
      <iconSet iconSet="3Arrows">
        <cfvo type="percent" val="0"/>
        <cfvo type="percent" val="0" gte="0"/>
        <cfvo type="percent" val="1"/>
      </iconSet>
    </cfRule>
  </conditionalFormatting>
  <conditionalFormatting sqref="Z24">
    <cfRule type="iconSet" priority="38">
      <iconSet iconSet="3Arrows">
        <cfvo type="percent" val="0"/>
        <cfvo type="num" val="0" gte="0"/>
        <cfvo type="num" val="1"/>
      </iconSet>
    </cfRule>
  </conditionalFormatting>
  <conditionalFormatting sqref="Z13">
    <cfRule type="iconSet" priority="37">
      <iconSet iconSet="3Arrows">
        <cfvo type="percent" val="0"/>
        <cfvo type="num" val="0" gte="0"/>
        <cfvo type="num" val="1"/>
      </iconSet>
    </cfRule>
  </conditionalFormatting>
  <conditionalFormatting sqref="Z14">
    <cfRule type="iconSet" priority="36">
      <iconSet iconSet="3Arrows">
        <cfvo type="percent" val="0"/>
        <cfvo type="num" val="0" gte="0"/>
        <cfvo type="num" val="1"/>
      </iconSet>
    </cfRule>
  </conditionalFormatting>
  <conditionalFormatting sqref="Z15">
    <cfRule type="iconSet" priority="35">
      <iconSet iconSet="3Arrows">
        <cfvo type="percent" val="0"/>
        <cfvo type="num" val="0" gte="0"/>
        <cfvo type="num" val="1"/>
      </iconSet>
    </cfRule>
  </conditionalFormatting>
  <conditionalFormatting sqref="Z17">
    <cfRule type="iconSet" priority="34">
      <iconSet iconSet="3Arrows">
        <cfvo type="percent" val="0"/>
        <cfvo type="num" val="0" gte="0"/>
        <cfvo type="num" val="1"/>
      </iconSet>
    </cfRule>
  </conditionalFormatting>
  <conditionalFormatting sqref="Z18">
    <cfRule type="iconSet" priority="33">
      <iconSet iconSet="3Arrows">
        <cfvo type="percent" val="0"/>
        <cfvo type="num" val="0" gte="0"/>
        <cfvo type="num" val="1"/>
      </iconSet>
    </cfRule>
  </conditionalFormatting>
  <conditionalFormatting sqref="Z19">
    <cfRule type="iconSet" priority="32">
      <iconSet iconSet="3Arrows">
        <cfvo type="percent" val="0"/>
        <cfvo type="num" val="0" gte="0"/>
        <cfvo type="num" val="1"/>
      </iconSet>
    </cfRule>
  </conditionalFormatting>
  <conditionalFormatting sqref="Z20">
    <cfRule type="iconSet" priority="31">
      <iconSet iconSet="3Arrows">
        <cfvo type="percent" val="0"/>
        <cfvo type="num" val="0" gte="0"/>
        <cfvo type="num" val="1"/>
      </iconSet>
    </cfRule>
  </conditionalFormatting>
  <conditionalFormatting sqref="Z21">
    <cfRule type="iconSet" priority="30">
      <iconSet iconSet="3Arrows">
        <cfvo type="percent" val="0"/>
        <cfvo type="num" val="0" gte="0"/>
        <cfvo type="num" val="1"/>
      </iconSet>
    </cfRule>
  </conditionalFormatting>
  <conditionalFormatting sqref="Z23">
    <cfRule type="iconSet" priority="29">
      <iconSet iconSet="3Arrows">
        <cfvo type="percent" val="0"/>
        <cfvo type="num" val="0" gte="0"/>
        <cfvo type="num" val="1"/>
      </iconSet>
    </cfRule>
  </conditionalFormatting>
  <conditionalFormatting sqref="AM16 AM22">
    <cfRule type="iconSet" priority="28">
      <iconSet iconSet="3Arrows">
        <cfvo type="percent" val="0"/>
        <cfvo type="percent" val="0" gte="0"/>
        <cfvo type="percent" val="1"/>
      </iconSet>
    </cfRule>
  </conditionalFormatting>
  <conditionalFormatting sqref="AM24">
    <cfRule type="iconSet" priority="27">
      <iconSet iconSet="3Arrows">
        <cfvo type="percent" val="0"/>
        <cfvo type="num" val="0" gte="0"/>
        <cfvo type="num" val="1"/>
      </iconSet>
    </cfRule>
  </conditionalFormatting>
  <conditionalFormatting sqref="AM13">
    <cfRule type="iconSet" priority="26">
      <iconSet iconSet="3Arrows">
        <cfvo type="percent" val="0"/>
        <cfvo type="num" val="0" gte="0"/>
        <cfvo type="num" val="1"/>
      </iconSet>
    </cfRule>
  </conditionalFormatting>
  <conditionalFormatting sqref="AM14">
    <cfRule type="iconSet" priority="25">
      <iconSet iconSet="3Arrows">
        <cfvo type="percent" val="0"/>
        <cfvo type="num" val="0" gte="0"/>
        <cfvo type="num" val="1"/>
      </iconSet>
    </cfRule>
  </conditionalFormatting>
  <conditionalFormatting sqref="AM15">
    <cfRule type="iconSet" priority="24">
      <iconSet iconSet="3Arrows">
        <cfvo type="percent" val="0"/>
        <cfvo type="num" val="0" gte="0"/>
        <cfvo type="num" val="1"/>
      </iconSet>
    </cfRule>
  </conditionalFormatting>
  <conditionalFormatting sqref="AM17">
    <cfRule type="iconSet" priority="23">
      <iconSet iconSet="3Arrows">
        <cfvo type="percent" val="0"/>
        <cfvo type="num" val="0" gte="0"/>
        <cfvo type="num" val="1"/>
      </iconSet>
    </cfRule>
  </conditionalFormatting>
  <conditionalFormatting sqref="AM18">
    <cfRule type="iconSet" priority="22">
      <iconSet iconSet="3Arrows">
        <cfvo type="percent" val="0"/>
        <cfvo type="num" val="0" gte="0"/>
        <cfvo type="num" val="1"/>
      </iconSet>
    </cfRule>
  </conditionalFormatting>
  <conditionalFormatting sqref="AM19">
    <cfRule type="iconSet" priority="21">
      <iconSet iconSet="3Arrows">
        <cfvo type="percent" val="0"/>
        <cfvo type="num" val="0" gte="0"/>
        <cfvo type="num" val="1"/>
      </iconSet>
    </cfRule>
  </conditionalFormatting>
  <conditionalFormatting sqref="AM20">
    <cfRule type="iconSet" priority="20">
      <iconSet iconSet="3Arrows">
        <cfvo type="percent" val="0"/>
        <cfvo type="num" val="0" gte="0"/>
        <cfvo type="num" val="1"/>
      </iconSet>
    </cfRule>
  </conditionalFormatting>
  <conditionalFormatting sqref="AM21">
    <cfRule type="iconSet" priority="19">
      <iconSet iconSet="3Arrows">
        <cfvo type="percent" val="0"/>
        <cfvo type="num" val="0" gte="0"/>
        <cfvo type="num" val="1"/>
      </iconSet>
    </cfRule>
  </conditionalFormatting>
  <conditionalFormatting sqref="AM23">
    <cfRule type="iconSet" priority="18">
      <iconSet iconSet="3Arrows">
        <cfvo type="percent" val="0"/>
        <cfvo type="num" val="0" gte="0"/>
        <cfvo type="num" val="1"/>
      </iconSet>
    </cfRule>
  </conditionalFormatting>
  <conditionalFormatting sqref="AZ16 AZ22">
    <cfRule type="iconSet" priority="17">
      <iconSet iconSet="3Arrows">
        <cfvo type="percent" val="0"/>
        <cfvo type="percent" val="0" gte="0"/>
        <cfvo type="percent" val="1"/>
      </iconSet>
    </cfRule>
  </conditionalFormatting>
  <conditionalFormatting sqref="AZ24">
    <cfRule type="iconSet" priority="16">
      <iconSet iconSet="3Arrows">
        <cfvo type="percent" val="0"/>
        <cfvo type="num" val="0" gte="0"/>
        <cfvo type="num" val="1"/>
      </iconSet>
    </cfRule>
  </conditionalFormatting>
  <conditionalFormatting sqref="AZ13">
    <cfRule type="iconSet" priority="15">
      <iconSet iconSet="3Arrows">
        <cfvo type="percent" val="0"/>
        <cfvo type="num" val="0" gte="0"/>
        <cfvo type="num" val="1"/>
      </iconSet>
    </cfRule>
  </conditionalFormatting>
  <conditionalFormatting sqref="AZ14">
    <cfRule type="iconSet" priority="14">
      <iconSet iconSet="3Arrows">
        <cfvo type="percent" val="0"/>
        <cfvo type="num" val="0" gte="0"/>
        <cfvo type="num" val="1"/>
      </iconSet>
    </cfRule>
  </conditionalFormatting>
  <conditionalFormatting sqref="AZ15">
    <cfRule type="iconSet" priority="13">
      <iconSet iconSet="3Arrows">
        <cfvo type="percent" val="0"/>
        <cfvo type="num" val="0" gte="0"/>
        <cfvo type="num" val="1"/>
      </iconSet>
    </cfRule>
  </conditionalFormatting>
  <conditionalFormatting sqref="AZ17">
    <cfRule type="iconSet" priority="12">
      <iconSet iconSet="3Arrows">
        <cfvo type="percent" val="0"/>
        <cfvo type="num" val="0" gte="0"/>
        <cfvo type="num" val="1"/>
      </iconSet>
    </cfRule>
  </conditionalFormatting>
  <conditionalFormatting sqref="AZ18">
    <cfRule type="iconSet" priority="11">
      <iconSet iconSet="3Arrows">
        <cfvo type="percent" val="0"/>
        <cfvo type="num" val="0" gte="0"/>
        <cfvo type="num" val="1"/>
      </iconSet>
    </cfRule>
  </conditionalFormatting>
  <conditionalFormatting sqref="AZ19">
    <cfRule type="iconSet" priority="10">
      <iconSet iconSet="3Arrows">
        <cfvo type="percent" val="0"/>
        <cfvo type="num" val="0" gte="0"/>
        <cfvo type="num" val="1"/>
      </iconSet>
    </cfRule>
  </conditionalFormatting>
  <conditionalFormatting sqref="AZ20">
    <cfRule type="iconSet" priority="9">
      <iconSet iconSet="3Arrows">
        <cfvo type="percent" val="0"/>
        <cfvo type="num" val="0" gte="0"/>
        <cfvo type="num" val="1"/>
      </iconSet>
    </cfRule>
  </conditionalFormatting>
  <conditionalFormatting sqref="AZ21">
    <cfRule type="iconSet" priority="8">
      <iconSet iconSet="3Arrows">
        <cfvo type="percent" val="0"/>
        <cfvo type="num" val="0" gte="0"/>
        <cfvo type="num" val="1"/>
      </iconSet>
    </cfRule>
  </conditionalFormatting>
  <conditionalFormatting sqref="AZ23">
    <cfRule type="iconSet" priority="7">
      <iconSet iconSet="3Arrows">
        <cfvo type="percent" val="0"/>
        <cfvo type="num" val="0" gte="0"/>
        <cfvo type="num" val="1"/>
      </iconSet>
    </cfRule>
  </conditionalFormatting>
  <conditionalFormatting sqref="BV22">
    <cfRule type="iconSet" priority="6">
      <iconSet iconSet="3Arrows">
        <cfvo type="percent" val="0"/>
        <cfvo type="percent" val="0" gte="0"/>
        <cfvo type="percent" val="1"/>
      </iconSet>
    </cfRule>
  </conditionalFormatting>
  <conditionalFormatting sqref="BV16">
    <cfRule type="iconSet" priority="5">
      <iconSet iconSet="3Arrows">
        <cfvo type="percent" val="0"/>
        <cfvo type="percent" val="0" gte="0"/>
        <cfvo type="percent" val="1"/>
      </iconSet>
    </cfRule>
  </conditionalFormatting>
  <conditionalFormatting sqref="BV13:BV15">
    <cfRule type="iconSet" priority="4">
      <iconSet iconSet="3Arrows">
        <cfvo type="percent" val="0"/>
        <cfvo type="num" val="0" gte="0"/>
        <cfvo type="num" val="1"/>
      </iconSet>
    </cfRule>
  </conditionalFormatting>
  <conditionalFormatting sqref="BV17:BV18">
    <cfRule type="iconSet" priority="3">
      <iconSet iconSet="3Arrows">
        <cfvo type="percent" val="0"/>
        <cfvo type="num" val="0" gte="0"/>
        <cfvo type="num" val="1"/>
      </iconSet>
    </cfRule>
  </conditionalFormatting>
  <conditionalFormatting sqref="BV19:BV21">
    <cfRule type="iconSet" priority="2">
      <iconSet iconSet="3Arrows">
        <cfvo type="percent" val="0"/>
        <cfvo type="num" val="0" gte="0"/>
        <cfvo type="num" val="1"/>
      </iconSet>
    </cfRule>
  </conditionalFormatting>
  <conditionalFormatting sqref="BV23:BV24">
    <cfRule type="iconSet" priority="1">
      <iconSet iconSet="3Arrows">
        <cfvo type="percent" val="0"/>
        <cfvo type="num" val="0" gte="0"/>
        <cfvo type="num" val="1"/>
      </iconSet>
    </cfRule>
  </conditionalFormatting>
  <printOptions horizontalCentered="1" verticalCentered="1"/>
  <pageMargins left="0.25" right="0.25" top="0.75" bottom="0.75" header="0.3" footer="0.3"/>
  <pageSetup paperSize="9" scale="86"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Anexo_</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Espinoza, Bryan Aaron</dc:creator>
  <cp:lastModifiedBy>Palacios Espinoza, Bryan Aaron</cp:lastModifiedBy>
  <dcterms:created xsi:type="dcterms:W3CDTF">2020-01-08T22:48:51Z</dcterms:created>
  <dcterms:modified xsi:type="dcterms:W3CDTF">2020-01-08T22:48:51Z</dcterms:modified>
</cp:coreProperties>
</file>