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07A40E60-EC58-461C-839B-E15BCFC2ABBE}" xr6:coauthVersionLast="45" xr6:coauthVersionMax="45" xr10:uidLastSave="{00000000-0000-0000-0000-000000000000}"/>
  <bookViews>
    <workbookView xWindow="-108" yWindow="-108" windowWidth="23256" windowHeight="12576" xr2:uid="{5ABFF379-7104-4219-8456-57CA5F819073}"/>
  </bookViews>
  <sheets>
    <sheet name="NE01C19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I15" i="1"/>
  <c r="J15" i="1" s="1"/>
  <c r="H15" i="1"/>
  <c r="B14" i="1" s="1"/>
  <c r="D15" i="1"/>
  <c r="F15" i="1" s="1"/>
  <c r="C15" i="1"/>
  <c r="F13" i="1" s="1"/>
  <c r="B15" i="1"/>
  <c r="J14" i="1"/>
  <c r="K14" i="1" s="1"/>
  <c r="E14" i="1"/>
  <c r="F14" i="1" s="1"/>
  <c r="J13" i="1"/>
  <c r="K13" i="1" s="1"/>
  <c r="E13" i="1"/>
  <c r="B13" i="1"/>
  <c r="J12" i="1"/>
  <c r="K12" i="1" s="1"/>
  <c r="E12" i="1"/>
  <c r="F12" i="1" s="1"/>
  <c r="B12" i="1"/>
  <c r="K10" i="1"/>
  <c r="J10" i="1"/>
  <c r="E10" i="1"/>
  <c r="F10" i="1" s="1"/>
  <c r="B10" i="1"/>
  <c r="J9" i="1"/>
  <c r="K9" i="1" s="1"/>
  <c r="E9" i="1"/>
  <c r="F9" i="1" s="1"/>
  <c r="B9" i="1"/>
  <c r="E15" i="1" l="1"/>
</calcChain>
</file>

<file path=xl/sharedStrings.xml><?xml version="1.0" encoding="utf-8"?>
<sst xmlns="http://schemas.openxmlformats.org/spreadsheetml/2006/main" count="17" uniqueCount="15">
  <si>
    <t>Generación eléctrica por tipo de fuente</t>
  </si>
  <si>
    <t>(GWh)</t>
  </si>
  <si>
    <t>Estructura Porcentual 2019 (%)</t>
  </si>
  <si>
    <t>Marzo</t>
  </si>
  <si>
    <t>I Trimestre</t>
  </si>
  <si>
    <t>Var %</t>
  </si>
  <si>
    <t>Contr.</t>
  </si>
  <si>
    <t>Hidroeléctrica</t>
  </si>
  <si>
    <t>Termoeléctrica</t>
  </si>
  <si>
    <t>Del cual:</t>
  </si>
  <si>
    <t>Gas natural de Camisea</t>
  </si>
  <si>
    <t>Eólica</t>
  </si>
  <si>
    <t>Solar</t>
  </si>
  <si>
    <t>Total</t>
  </si>
  <si>
    <t>Fuente: 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</si>
</sst>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_);\(#,##0.000\)"/>
    <numFmt numFmtId="167" formatCode="#,##0.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/>
    </xf>
    <xf numFmtId="166" fontId="4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1143-5D3C-4E6C-A99F-2E4BDC71D25F}">
  <dimension ref="A3:R34"/>
  <sheetViews>
    <sheetView tabSelected="1" workbookViewId="0">
      <selection activeCell="I15" sqref="I15"/>
    </sheetView>
  </sheetViews>
  <sheetFormatPr baseColWidth="10" defaultColWidth="8.88671875" defaultRowHeight="14.4" x14ac:dyDescent="0.3"/>
  <cols>
    <col min="1" max="1" width="24.33203125" customWidth="1"/>
    <col min="2" max="2" width="9.5546875" customWidth="1"/>
    <col min="3" max="3" width="7.5546875" customWidth="1"/>
    <col min="4" max="4" width="7.33203125" customWidth="1"/>
    <col min="5" max="5" width="7.44140625" customWidth="1"/>
    <col min="6" max="6" width="8.109375" customWidth="1"/>
    <col min="7" max="7" width="2.5546875" customWidth="1"/>
    <col min="8" max="8" width="8.33203125" customWidth="1"/>
    <col min="9" max="9" width="8.5546875" customWidth="1"/>
    <col min="10" max="10" width="6.88671875" customWidth="1"/>
    <col min="11" max="11" width="6.44140625" customWidth="1"/>
  </cols>
  <sheetData>
    <row r="3" spans="1:17" ht="15.75" customHeight="1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customHeight="1" thickBot="1" x14ac:dyDescent="0.3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15" customHeight="1" x14ac:dyDescent="0.3">
      <c r="A5" s="4"/>
      <c r="B5" s="5" t="s">
        <v>2</v>
      </c>
      <c r="C5" s="6" t="s">
        <v>3</v>
      </c>
      <c r="D5" s="6"/>
      <c r="E5" s="6"/>
      <c r="F5" s="6"/>
      <c r="G5" s="7"/>
      <c r="H5" s="8" t="s">
        <v>4</v>
      </c>
      <c r="I5" s="8"/>
      <c r="J5" s="8"/>
      <c r="K5" s="8"/>
      <c r="L5" s="9"/>
      <c r="M5" s="2"/>
      <c r="N5" s="2"/>
      <c r="O5" s="2"/>
      <c r="P5" s="2"/>
      <c r="Q5" s="2"/>
    </row>
    <row r="6" spans="1:17" x14ac:dyDescent="0.3">
      <c r="A6" s="2"/>
      <c r="B6" s="10"/>
      <c r="C6" s="11">
        <v>2019</v>
      </c>
      <c r="D6" s="11">
        <v>2020</v>
      </c>
      <c r="E6" s="11" t="s">
        <v>5</v>
      </c>
      <c r="F6" s="11" t="s">
        <v>6</v>
      </c>
      <c r="G6" s="11"/>
      <c r="H6" s="11">
        <v>2019</v>
      </c>
      <c r="I6" s="11">
        <v>2020</v>
      </c>
      <c r="J6" s="11" t="s">
        <v>5</v>
      </c>
      <c r="K6" s="11" t="s">
        <v>6</v>
      </c>
      <c r="L6" s="11"/>
      <c r="M6" s="2"/>
      <c r="N6" s="2"/>
      <c r="O6" s="2"/>
      <c r="P6" s="2"/>
      <c r="Q6" s="2"/>
    </row>
    <row r="7" spans="1:17" ht="15.75" customHeight="1" thickBot="1" x14ac:dyDescent="0.35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1"/>
      <c r="M7" s="2"/>
      <c r="N7" s="2"/>
      <c r="O7" s="2"/>
      <c r="P7" s="2"/>
      <c r="Q7" s="2"/>
    </row>
    <row r="8" spans="1:17" x14ac:dyDescent="0.3">
      <c r="A8" s="2"/>
      <c r="B8" s="2"/>
      <c r="C8" s="2"/>
      <c r="D8" s="2"/>
      <c r="E8" s="15"/>
      <c r="F8" s="15"/>
      <c r="G8" s="15"/>
      <c r="H8" s="16"/>
      <c r="I8" s="16"/>
      <c r="J8" s="2"/>
      <c r="K8" s="2"/>
      <c r="L8" s="15"/>
      <c r="M8" s="2"/>
      <c r="N8" s="2"/>
      <c r="O8" s="2"/>
      <c r="P8" s="2"/>
      <c r="Q8" s="2"/>
    </row>
    <row r="9" spans="1:17" x14ac:dyDescent="0.3">
      <c r="A9" s="17" t="s">
        <v>7</v>
      </c>
      <c r="B9" s="18">
        <f>H9/$H$15*100</f>
        <v>65.234864059436831</v>
      </c>
      <c r="C9" s="16">
        <v>3029.7496984825002</v>
      </c>
      <c r="D9" s="16">
        <v>3109.2738750449998</v>
      </c>
      <c r="E9" s="19">
        <f>D9/C9*100-100</f>
        <v>2.6247771095523404</v>
      </c>
      <c r="F9" s="19">
        <f>E9*C9/$C$15</f>
        <v>1.7326067729403192</v>
      </c>
      <c r="G9" s="19"/>
      <c r="H9" s="16">
        <v>8628.7302733500092</v>
      </c>
      <c r="I9" s="16">
        <v>9364.9675253799996</v>
      </c>
      <c r="J9" s="19">
        <f>I9/H9*100-100</f>
        <v>8.5323938598923803</v>
      </c>
      <c r="K9" s="19">
        <f>J9*H9/$H$15</f>
        <v>5.5660955355165296</v>
      </c>
      <c r="L9" s="19"/>
      <c r="M9" s="16"/>
      <c r="N9" s="16"/>
      <c r="O9" s="2"/>
      <c r="P9" s="2"/>
      <c r="Q9" s="2"/>
    </row>
    <row r="10" spans="1:17" x14ac:dyDescent="0.3">
      <c r="A10" s="17" t="s">
        <v>8</v>
      </c>
      <c r="B10" s="18">
        <f>H10/$H$15*100</f>
        <v>30.764543597184023</v>
      </c>
      <c r="C10" s="16">
        <v>1339.2069948025</v>
      </c>
      <c r="D10" s="16">
        <v>699.34875741250005</v>
      </c>
      <c r="E10" s="19">
        <f>D10/C10*100-100</f>
        <v>-47.778890035170654</v>
      </c>
      <c r="F10" s="19">
        <f>E10*C10/$C$15</f>
        <v>-13.940700347299778</v>
      </c>
      <c r="G10" s="19"/>
      <c r="H10" s="16">
        <v>4069.2803228799999</v>
      </c>
      <c r="I10" s="16">
        <v>3096.3082181099999</v>
      </c>
      <c r="J10" s="19">
        <f>I10/H10*100-100</f>
        <v>-23.91017643339417</v>
      </c>
      <c r="K10" s="19">
        <f>J10*H10/$H$15</f>
        <v>-7.3558566530151692</v>
      </c>
      <c r="L10" s="19"/>
      <c r="M10" s="16"/>
      <c r="N10" s="16"/>
      <c r="O10" s="2"/>
      <c r="P10" s="2"/>
      <c r="Q10" s="2"/>
    </row>
    <row r="11" spans="1:17" x14ac:dyDescent="0.3">
      <c r="A11" s="20" t="s">
        <v>9</v>
      </c>
      <c r="B11" s="21"/>
      <c r="C11" s="16"/>
      <c r="D11" s="16"/>
      <c r="E11" s="19"/>
      <c r="F11" s="19"/>
      <c r="G11" s="19"/>
      <c r="H11" s="16"/>
      <c r="I11" s="16"/>
      <c r="J11" s="19"/>
      <c r="K11" s="19"/>
      <c r="L11" s="19"/>
      <c r="M11" s="2"/>
      <c r="N11" s="2"/>
      <c r="O11" s="2"/>
      <c r="P11" s="2"/>
      <c r="Q11" s="2"/>
    </row>
    <row r="12" spans="1:17" x14ac:dyDescent="0.3">
      <c r="A12" s="22" t="s">
        <v>10</v>
      </c>
      <c r="B12" s="18">
        <f>H12/$H$15*100</f>
        <v>28.264407808552811</v>
      </c>
      <c r="C12" s="16">
        <v>1229.4359231525</v>
      </c>
      <c r="D12" s="16">
        <v>645.55112891249996</v>
      </c>
      <c r="E12" s="19">
        <f>D12/C12*100-100</f>
        <v>-47.492088301992339</v>
      </c>
      <c r="F12" s="19">
        <f>E12*C12/$C$15</f>
        <v>-12.721197412487728</v>
      </c>
      <c r="G12" s="19"/>
      <c r="H12" s="16">
        <v>3738.58296222953</v>
      </c>
      <c r="I12" s="16">
        <v>2877.3144281899999</v>
      </c>
      <c r="J12" s="19">
        <f>I12/H12*100-100</f>
        <v>-23.037298964362336</v>
      </c>
      <c r="K12" s="19">
        <f>J12*H12/$H$15</f>
        <v>-6.5113561273628839</v>
      </c>
      <c r="L12" s="19"/>
      <c r="M12" s="16"/>
      <c r="N12" s="16"/>
      <c r="O12" s="2"/>
      <c r="P12" s="2"/>
      <c r="Q12" s="2"/>
    </row>
    <row r="13" spans="1:17" x14ac:dyDescent="0.3">
      <c r="A13" s="23" t="s">
        <v>11</v>
      </c>
      <c r="B13" s="18">
        <f>H13/$H$15*100</f>
        <v>2.6856643672602409</v>
      </c>
      <c r="C13" s="16">
        <v>152.49710963250001</v>
      </c>
      <c r="D13" s="16">
        <v>130.312314775</v>
      </c>
      <c r="E13" s="19">
        <f>D13/C13*100-100</f>
        <v>-14.547682189493784</v>
      </c>
      <c r="F13" s="19">
        <f>E13*C13/$C$15</f>
        <v>-0.48334390229350233</v>
      </c>
      <c r="G13" s="19"/>
      <c r="H13" s="16">
        <v>355.23755225000002</v>
      </c>
      <c r="I13" s="16">
        <v>367.32796796000002</v>
      </c>
      <c r="J13" s="19">
        <f>I13/H13*100-100</f>
        <v>3.4034734316295925</v>
      </c>
      <c r="K13" s="19">
        <f>J13*H13/$H$15</f>
        <v>9.1405873202445309E-2</v>
      </c>
      <c r="L13" s="19"/>
      <c r="M13" s="16"/>
      <c r="N13" s="16"/>
      <c r="O13" s="2"/>
      <c r="P13" s="2"/>
      <c r="Q13" s="2"/>
    </row>
    <row r="14" spans="1:17" x14ac:dyDescent="0.3">
      <c r="A14" s="23" t="s">
        <v>12</v>
      </c>
      <c r="B14" s="18">
        <f>H14/$H$15*100</f>
        <v>1.3149279761188954</v>
      </c>
      <c r="C14" s="16">
        <v>68.403388252499994</v>
      </c>
      <c r="D14" s="16">
        <v>60.122201322499997</v>
      </c>
      <c r="E14" s="19">
        <f>D14/C14*100-100</f>
        <v>-12.106398734857024</v>
      </c>
      <c r="F14" s="19">
        <f>E14*C14/$C$15</f>
        <v>-0.18042362943081111</v>
      </c>
      <c r="G14" s="19"/>
      <c r="H14" s="16">
        <v>173.92783749</v>
      </c>
      <c r="I14" s="16">
        <v>172.06236039500001</v>
      </c>
      <c r="J14" s="19">
        <f>I14/H14*100-100</f>
        <v>-1.0725580918622342</v>
      </c>
      <c r="K14" s="19">
        <f>J14*H14/$H$15</f>
        <v>-1.4103366410023518E-2</v>
      </c>
      <c r="L14" s="19"/>
      <c r="M14" s="16"/>
      <c r="N14" s="16"/>
      <c r="O14" s="2"/>
      <c r="P14" s="2"/>
      <c r="Q14" s="2"/>
    </row>
    <row r="15" spans="1:17" x14ac:dyDescent="0.3">
      <c r="A15" s="24" t="s">
        <v>13</v>
      </c>
      <c r="B15" s="18">
        <f>H15/$H$15*100</f>
        <v>100</v>
      </c>
      <c r="C15" s="25">
        <f>SUM(C9,C10,C13,C14)</f>
        <v>4589.8571911700001</v>
      </c>
      <c r="D15" s="25">
        <f>SUM(D9,D10,D13,D14)</f>
        <v>3999.0571485550004</v>
      </c>
      <c r="E15" s="26">
        <f>D15/C15*100-100</f>
        <v>-12.871861106083756</v>
      </c>
      <c r="F15" s="26">
        <f>D15/C15*100-100</f>
        <v>-12.871861106083756</v>
      </c>
      <c r="G15" s="26"/>
      <c r="H15" s="25">
        <f>SUM(H9,H10,H13,H14)</f>
        <v>13227.175985970011</v>
      </c>
      <c r="I15" s="25">
        <f>SUM(I9,I10,I13,I14)</f>
        <v>13000.666071845</v>
      </c>
      <c r="J15" s="26">
        <f>I15/H15*100-100</f>
        <v>-1.7124586107062356</v>
      </c>
      <c r="K15" s="26">
        <f>I15/H15*100-100</f>
        <v>-1.7124586107062356</v>
      </c>
      <c r="L15" s="19"/>
      <c r="M15" s="16"/>
      <c r="N15" s="16"/>
      <c r="O15" s="2"/>
      <c r="P15" s="2"/>
      <c r="Q15" s="2"/>
    </row>
    <row r="16" spans="1:17" ht="15.75" customHeight="1" thickBo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"/>
      <c r="M16" s="2"/>
      <c r="N16" s="2"/>
      <c r="O16" s="2"/>
      <c r="P16" s="2"/>
      <c r="Q16" s="2"/>
    </row>
    <row r="17" spans="1:18" x14ac:dyDescent="0.3">
      <c r="A17" s="17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 x14ac:dyDescent="0.3">
      <c r="A18" s="2"/>
      <c r="B18" s="2"/>
      <c r="C18" s="2"/>
      <c r="D18" s="2"/>
      <c r="E18" s="2"/>
      <c r="F18" s="2"/>
      <c r="G18" s="2"/>
      <c r="H18" s="27"/>
      <c r="I18" s="27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5">
    <mergeCell ref="A3:K3"/>
    <mergeCell ref="A4:K4"/>
    <mergeCell ref="B5:B7"/>
    <mergeCell ref="C5:F5"/>
    <mergeCell ref="H5:K5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NE01C192003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2020-05-22T22:09:34Z</dcterms:created>
  <dcterms:modified xsi:type="dcterms:W3CDTF">2020-05-22T22:09:35Z</dcterms:modified>
</cp:coreProperties>
</file>