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yan\BCRPDataLink\Nota de Estudios - IAE330 20190808 Balanza____________\"/>
    </mc:Choice>
  </mc:AlternateContent>
  <bookViews>
    <workbookView xWindow="0" yWindow="0" windowWidth="28800" windowHeight="12435"/>
  </bookViews>
  <sheets>
    <sheet name="cuadro7" sheetId="1" r:id="rId1"/>
  </sheets>
  <externalReferences>
    <externalReference r:id="rId2"/>
    <externalReference r:id="rId3"/>
  </externalReferences>
  <definedNames>
    <definedName name="\K">#REF!</definedName>
    <definedName name="_Fill" hidden="1">#REF!</definedName>
    <definedName name="_Order1" hidden="1">255</definedName>
    <definedName name="_Order2" hidden="1">255</definedName>
    <definedName name="_xlnm.Print_Area" localSheetId="0">cuadro7!$D$2:$Q$22,cuadro7!$D$24:$Q$24</definedName>
    <definedName name="base_inicio" localSheetId="0">#REF!</definedName>
    <definedName name="base_inicio">#REF!</definedName>
    <definedName name="_xlnm.Database" localSheetId="0">#REF!</definedName>
    <definedName name="_xlnm.Database">#REF!</definedName>
    <definedName name="Cobre" localSheetId="0">#REF!</definedName>
    <definedName name="Cobre">#REF!</definedName>
    <definedName name="Grafico">#REF!</definedName>
    <definedName name="Hoja" localSheetId="0">#REF!</definedName>
    <definedName name="Hoja">#REF!</definedName>
    <definedName name="Ind_X">#REF!</definedName>
    <definedName name="NOM">#REF!</definedName>
    <definedName name="Oro" localSheetId="0">#REF!</definedName>
    <definedName name="Oro">#REF!</definedName>
    <definedName name="plomo" localSheetId="0">#REF!</definedName>
    <definedName name="plomo">#REF!</definedName>
    <definedName name="REAL">#REF!</definedName>
    <definedName name="SDFHG">#REF!</definedName>
    <definedName name="Var.INd_X">#REF!</definedName>
    <definedName name="VOLUMEN">#REF!</definedName>
    <definedName name="Zinc" localSheetId="0">#REF!</definedName>
    <definedName name="Zin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<sst xmlns="http://schemas.openxmlformats.org/spreadsheetml/2006/main" count="14" uniqueCount="14">
  <si>
    <r>
      <t xml:space="preserve">Principales empresas exportadoras de cobre
</t>
    </r>
    <r>
      <rPr>
        <sz val="10"/>
        <rFont val="Arial"/>
        <family val="2"/>
      </rPr>
      <t>(Miles de tm)</t>
    </r>
  </si>
  <si>
    <t>Julio</t>
  </si>
  <si>
    <t>Enero - Julio</t>
  </si>
  <si>
    <t>Jul.
(a)</t>
  </si>
  <si>
    <t>Jun.</t>
  </si>
  <si>
    <t>Jul.
(b)</t>
  </si>
  <si>
    <t>Var. % mes anterior</t>
  </si>
  <si>
    <t>(b)-(a)</t>
  </si>
  <si>
    <t>Var. % 12 meses</t>
  </si>
  <si>
    <t>2018
(i)</t>
  </si>
  <si>
    <t>2019
(ii)</t>
  </si>
  <si>
    <t>(ii)-(i)</t>
  </si>
  <si>
    <t>Var. %</t>
  </si>
  <si>
    <t>Fuente: Sunat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</si>
</sst>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2" borderId="0" xfId="1" applyFont="1" applyFill="1"/>
    <xf numFmtId="0" fontId="1" fillId="2" borderId="0" xfId="1" applyFill="1"/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2" borderId="2" xfId="1" applyFill="1" applyBorder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quotePrefix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4" fillId="2" borderId="0" xfId="1" applyFont="1" applyFill="1"/>
    <xf numFmtId="0" fontId="5" fillId="2" borderId="0" xfId="1" applyFont="1" applyFill="1" applyBorder="1"/>
    <xf numFmtId="1" fontId="5" fillId="2" borderId="0" xfId="1" quotePrefix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 indent="1"/>
    </xf>
    <xf numFmtId="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/>
    <xf numFmtId="164" fontId="6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indent="1"/>
    </xf>
    <xf numFmtId="1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</cellXfs>
  <cellStyles count="3">
    <cellStyle name="Diseño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erre_stata/volumen_mineras/vol_minera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Empresas"/>
      <sheetName val="lista"/>
      <sheetName val="HISTORIA"/>
      <sheetName val="Leyes por empresa"/>
      <sheetName val="Cuadros"/>
      <sheetName val="Hoja1"/>
      <sheetName val="Resumen marzo 2009 edit (2)"/>
      <sheetName val="Tdi"/>
    </sheetNames>
    <sheetDataSet>
      <sheetData sheetId="0"/>
      <sheetData sheetId="1" refreshError="1"/>
      <sheetData sheetId="2" refreshError="1"/>
      <sheetData sheetId="3">
        <row r="8">
          <cell r="B8" t="str">
            <v>Total</v>
          </cell>
        </row>
        <row r="9">
          <cell r="B9" t="str">
            <v>Refinado</v>
          </cell>
        </row>
        <row r="10">
          <cell r="A10" t="str">
            <v>Southern</v>
          </cell>
          <cell r="B10" t="str">
            <v>09120100147514</v>
          </cell>
        </row>
        <row r="11">
          <cell r="B11" t="str">
            <v>Resto</v>
          </cell>
        </row>
        <row r="12">
          <cell r="B12" t="str">
            <v>Concentrado</v>
          </cell>
        </row>
        <row r="13">
          <cell r="A13" t="str">
            <v>Cerro Verde</v>
          </cell>
          <cell r="B13" t="str">
            <v>09320170072465</v>
          </cell>
        </row>
        <row r="14">
          <cell r="A14" t="str">
            <v>Antamina</v>
          </cell>
          <cell r="B14" t="str">
            <v>09320330262428</v>
          </cell>
        </row>
        <row r="15">
          <cell r="A15" t="str">
            <v>Las Bambas</v>
          </cell>
          <cell r="B15" t="str">
            <v>09320538428524</v>
          </cell>
        </row>
        <row r="16">
          <cell r="A16" t="str">
            <v>Antapaccay</v>
          </cell>
          <cell r="B16" t="str">
            <v>09320114915026</v>
          </cell>
        </row>
        <row r="17">
          <cell r="A17" t="str">
            <v>Chinalco</v>
          </cell>
          <cell r="B17" t="str">
            <v>09320506675457</v>
          </cell>
        </row>
        <row r="18">
          <cell r="A18" t="str">
            <v>Constancia</v>
          </cell>
          <cell r="B18" t="str">
            <v>09320511165181</v>
          </cell>
        </row>
        <row r="19">
          <cell r="A19" t="str">
            <v>Trafigura</v>
          </cell>
          <cell r="B19" t="str">
            <v>09320555286831</v>
          </cell>
        </row>
        <row r="20">
          <cell r="B20" t="str">
            <v>Resto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3"/>
      <sheetName val="Cuadro4"/>
      <sheetName val="cuadro5"/>
      <sheetName val="cuadro6"/>
      <sheetName val="cuadro7"/>
      <sheetName val="cuadro8"/>
      <sheetName val="cuadro9"/>
      <sheetName val="cuadro10"/>
      <sheetName val="cuadro11"/>
      <sheetName val="cuadro12"/>
      <sheetName val="cuadro13"/>
      <sheetName val="cuadro14"/>
      <sheetName val="cuadro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Gráfico 7"/>
      <sheetName val="grafico6"/>
      <sheetName val="grafico2"/>
      <sheetName val="grafico3"/>
      <sheetName val="grafic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tabSelected="1" topLeftCell="D1" zoomScaleNormal="100" zoomScaleSheetLayoutView="80" workbookViewId="0">
      <selection activeCell="E6" sqref="E6:Q7"/>
    </sheetView>
  </sheetViews>
  <sheetFormatPr baseColWidth="10" defaultRowHeight="12.75" x14ac:dyDescent="0.2"/>
  <cols>
    <col min="1" max="3" width="11.42578125" style="2"/>
    <col min="4" max="4" width="24" style="2" customWidth="1"/>
    <col min="5" max="5" width="8" style="2" customWidth="1"/>
    <col min="6" max="6" width="0.85546875" style="2" customWidth="1"/>
    <col min="7" max="7" width="8.5703125" style="2" customWidth="1"/>
    <col min="8" max="8" width="7.7109375" style="2" customWidth="1"/>
    <col min="9" max="9" width="0.85546875" style="2" customWidth="1"/>
    <col min="10" max="10" width="11.42578125" style="2" hidden="1" customWidth="1"/>
    <col min="11" max="11" width="8" style="2" customWidth="1"/>
    <col min="12" max="12" width="11.42578125" style="2"/>
    <col min="13" max="13" width="0.85546875" style="2" customWidth="1"/>
    <col min="14" max="14" width="8.85546875" style="2" customWidth="1"/>
    <col min="15" max="15" width="9.28515625" style="2" customWidth="1"/>
    <col min="16" max="16" width="7.28515625" style="2" customWidth="1"/>
    <col min="17" max="17" width="9.28515625" style="2" customWidth="1"/>
    <col min="18" max="16384" width="11.42578125" style="2"/>
  </cols>
  <sheetData>
    <row r="2" spans="1:20" x14ac:dyDescent="0.2">
      <c r="A2" s="1"/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0" x14ac:dyDescent="0.2">
      <c r="A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0" ht="9" customHeight="1" x14ac:dyDescent="0.2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ht="2.25" customHeight="1" thickBot="1" x14ac:dyDescent="0.2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0" x14ac:dyDescent="0.2">
      <c r="D6" s="6"/>
      <c r="E6" s="7">
        <v>2018</v>
      </c>
      <c r="F6" s="7"/>
      <c r="G6" s="8">
        <v>2019</v>
      </c>
      <c r="H6" s="8"/>
      <c r="I6" s="7"/>
      <c r="J6" s="9" t="s">
        <v>1</v>
      </c>
      <c r="K6" s="9"/>
      <c r="L6" s="8"/>
      <c r="M6" s="7"/>
      <c r="N6" s="8" t="s">
        <v>2</v>
      </c>
      <c r="O6" s="10"/>
      <c r="P6" s="10"/>
      <c r="Q6" s="10"/>
    </row>
    <row r="7" spans="1:20" ht="29.25" customHeight="1" x14ac:dyDescent="0.2">
      <c r="D7" s="11"/>
      <c r="E7" s="12" t="s">
        <v>3</v>
      </c>
      <c r="F7" s="13"/>
      <c r="G7" s="12" t="s">
        <v>4</v>
      </c>
      <c r="H7" s="12" t="s">
        <v>5</v>
      </c>
      <c r="I7" s="13"/>
      <c r="J7" s="12" t="s">
        <v>6</v>
      </c>
      <c r="K7" s="12" t="s">
        <v>7</v>
      </c>
      <c r="L7" s="12" t="s">
        <v>8</v>
      </c>
      <c r="M7" s="14"/>
      <c r="N7" s="12" t="s">
        <v>9</v>
      </c>
      <c r="O7" s="12" t="s">
        <v>10</v>
      </c>
      <c r="P7" s="13" t="s">
        <v>11</v>
      </c>
      <c r="Q7" s="13" t="s">
        <v>12</v>
      </c>
    </row>
    <row r="8" spans="1:20" s="15" customFormat="1" ht="18" customHeight="1" x14ac:dyDescent="0.25">
      <c r="D8" s="16" t="str">
        <f>+[1]HISTORIA!B8</f>
        <v>Total</v>
      </c>
      <c r="E8" s="17">
        <v>193.184765</v>
      </c>
      <c r="F8" s="16"/>
      <c r="G8" s="18">
        <v>217.05420000000001</v>
      </c>
      <c r="H8" s="18">
        <v>194.832784</v>
      </c>
      <c r="I8" s="16"/>
      <c r="J8" s="19">
        <v>-10.237726798191431</v>
      </c>
      <c r="K8" s="18">
        <v>1.648019000000005</v>
      </c>
      <c r="L8" s="19">
        <v>0.85307917526520782</v>
      </c>
      <c r="M8" s="16"/>
      <c r="N8" s="18">
        <v>1384.4237949999999</v>
      </c>
      <c r="O8" s="18">
        <v>1390.441795</v>
      </c>
      <c r="P8" s="18">
        <v>6.0180000000000291</v>
      </c>
      <c r="Q8" s="19">
        <v>0.4346934819911894</v>
      </c>
    </row>
    <row r="9" spans="1:20" s="15" customFormat="1" ht="18" customHeight="1" x14ac:dyDescent="0.25">
      <c r="D9" s="16" t="str">
        <f>+[1]HISTORIA!B9</f>
        <v>Refinado</v>
      </c>
      <c r="E9" s="18">
        <v>28.869498</v>
      </c>
      <c r="F9" s="16"/>
      <c r="G9" s="18">
        <v>17.461770000000001</v>
      </c>
      <c r="H9" s="18">
        <v>34.570101999999999</v>
      </c>
      <c r="I9" s="16"/>
      <c r="J9" s="19">
        <v>97.97593256582806</v>
      </c>
      <c r="K9" s="18">
        <v>5.7006039999999985</v>
      </c>
      <c r="L9" s="19">
        <v>19.746114047428193</v>
      </c>
      <c r="M9" s="16"/>
      <c r="N9" s="18">
        <v>159.34130100000002</v>
      </c>
      <c r="O9" s="18">
        <v>135.79554899999999</v>
      </c>
      <c r="P9" s="18">
        <v>-23.545752000000022</v>
      </c>
      <c r="Q9" s="19">
        <v>-14.776929680020629</v>
      </c>
    </row>
    <row r="10" spans="1:20" ht="18" customHeight="1" x14ac:dyDescent="0.2">
      <c r="D10" s="20" t="str">
        <f>IFERROR([1]HISTORIA!A10,MID([1]HISTORIA!B10,4,11))</f>
        <v>Southern</v>
      </c>
      <c r="E10" s="21">
        <v>26.369062</v>
      </c>
      <c r="F10" s="22"/>
      <c r="G10" s="21">
        <v>15.462657</v>
      </c>
      <c r="H10" s="21">
        <v>32.380364999999998</v>
      </c>
      <c r="I10" s="22"/>
      <c r="J10" s="23">
        <v>109.41009685463499</v>
      </c>
      <c r="K10" s="21">
        <v>6.0113029999999981</v>
      </c>
      <c r="L10" s="23">
        <v>22.796802555965016</v>
      </c>
      <c r="M10" s="22"/>
      <c r="N10" s="21">
        <v>146.10523599999999</v>
      </c>
      <c r="O10" s="21">
        <v>124.30479583999998</v>
      </c>
      <c r="P10" s="21">
        <v>-21.800440160000008</v>
      </c>
      <c r="Q10" s="23">
        <v>-14.92105331529666</v>
      </c>
      <c r="S10" s="1"/>
      <c r="T10" s="1"/>
    </row>
    <row r="11" spans="1:20" ht="18" customHeight="1" x14ac:dyDescent="0.2">
      <c r="D11" s="20" t="str">
        <f>+[1]HISTORIA!B11</f>
        <v>Resto</v>
      </c>
      <c r="E11" s="21">
        <v>2.5004360000000005</v>
      </c>
      <c r="F11" s="22"/>
      <c r="G11" s="21">
        <v>1.9991130000000013</v>
      </c>
      <c r="H11" s="21">
        <v>2.1897370000000009</v>
      </c>
      <c r="I11" s="22"/>
      <c r="J11" s="23">
        <v>9.5354289627449589</v>
      </c>
      <c r="K11" s="21">
        <v>-0.31069899999999961</v>
      </c>
      <c r="L11" s="23">
        <v>-12.425792941710938</v>
      </c>
      <c r="M11" s="22"/>
      <c r="N11" s="21">
        <v>13.236065</v>
      </c>
      <c r="O11" s="21">
        <v>11.490753160000001</v>
      </c>
      <c r="P11" s="21">
        <v>-1.7453118399999994</v>
      </c>
      <c r="Q11" s="23">
        <v>-13.186032555748255</v>
      </c>
      <c r="S11" s="1"/>
      <c r="T11" s="1"/>
    </row>
    <row r="12" spans="1:20" s="15" customFormat="1" ht="18" customHeight="1" x14ac:dyDescent="0.25">
      <c r="D12" s="16" t="str">
        <f>+[1]HISTORIA!B12</f>
        <v>Concentrado</v>
      </c>
      <c r="E12" s="18">
        <v>164.31526700000001</v>
      </c>
      <c r="F12" s="16"/>
      <c r="G12" s="18">
        <v>199.59243000000001</v>
      </c>
      <c r="H12" s="18">
        <v>160.26268200000001</v>
      </c>
      <c r="I12" s="16"/>
      <c r="J12" s="19">
        <v>-19.705029895171876</v>
      </c>
      <c r="K12" s="18">
        <v>-4.0525849999999934</v>
      </c>
      <c r="L12" s="19">
        <v>-2.4663472080168845</v>
      </c>
      <c r="M12" s="16"/>
      <c r="N12" s="18">
        <v>1225.082494</v>
      </c>
      <c r="O12" s="18">
        <v>1254.646246</v>
      </c>
      <c r="P12" s="18">
        <v>29.563752000000022</v>
      </c>
      <c r="Q12" s="19">
        <v>2.4132050000544609</v>
      </c>
      <c r="S12" s="1"/>
      <c r="T12" s="1"/>
    </row>
    <row r="13" spans="1:20" ht="18" customHeight="1" x14ac:dyDescent="0.2">
      <c r="D13" s="20" t="str">
        <f>IFERROR([1]HISTORIA!A13,MID([1]HISTORIA!B13,4,11))</f>
        <v>Cerro Verde</v>
      </c>
      <c r="E13" s="21">
        <v>40.101998319000003</v>
      </c>
      <c r="F13" s="22"/>
      <c r="G13" s="21">
        <v>37.592593739999998</v>
      </c>
      <c r="H13" s="21">
        <v>24.228855014000001</v>
      </c>
      <c r="I13" s="22"/>
      <c r="J13" s="23">
        <v>-35.548860550636746</v>
      </c>
      <c r="K13" s="21">
        <v>-15.873143305000003</v>
      </c>
      <c r="L13" s="23">
        <v>-39.581926014593229</v>
      </c>
      <c r="M13" s="22"/>
      <c r="N13" s="21">
        <v>275.42110819651998</v>
      </c>
      <c r="O13" s="21">
        <v>250.91393001399999</v>
      </c>
      <c r="P13" s="21">
        <v>-24.507178182519993</v>
      </c>
      <c r="Q13" s="23">
        <v>-8.8980755117118662</v>
      </c>
      <c r="S13" s="1"/>
      <c r="T13" s="1"/>
    </row>
    <row r="14" spans="1:20" ht="18" customHeight="1" x14ac:dyDescent="0.2">
      <c r="D14" s="20" t="str">
        <f>IFERROR([1]HISTORIA!A14,MID([1]HISTORIA!B14,4,11))</f>
        <v>Antamina</v>
      </c>
      <c r="E14" s="21">
        <v>33.732642119799998</v>
      </c>
      <c r="F14" s="22"/>
      <c r="G14" s="21">
        <v>30.016124759</v>
      </c>
      <c r="H14" s="21">
        <v>32.516981181299997</v>
      </c>
      <c r="I14" s="22"/>
      <c r="J14" s="23">
        <v>8.3317098472218447</v>
      </c>
      <c r="K14" s="21">
        <v>-1.215660938500001</v>
      </c>
      <c r="L14" s="23">
        <v>-3.6038118039572282</v>
      </c>
      <c r="M14" s="22"/>
      <c r="N14" s="21">
        <v>244.26625447805782</v>
      </c>
      <c r="O14" s="21">
        <v>249.64725348960002</v>
      </c>
      <c r="P14" s="21">
        <v>5.3809990115422011</v>
      </c>
      <c r="Q14" s="23">
        <v>2.2029236183443288</v>
      </c>
      <c r="S14" s="1"/>
      <c r="T14" s="1"/>
    </row>
    <row r="15" spans="1:20" ht="18" customHeight="1" x14ac:dyDescent="0.2">
      <c r="D15" s="20" t="str">
        <f>IFERROR([1]HISTORIA!A15,MID([1]HISTORIA!B15,4,11))</f>
        <v>Las Bambas</v>
      </c>
      <c r="E15" s="21">
        <v>28.6266792885</v>
      </c>
      <c r="F15" s="22"/>
      <c r="G15" s="21">
        <v>36.825462940000001</v>
      </c>
      <c r="H15" s="21">
        <v>27.559091987999999</v>
      </c>
      <c r="I15" s="22"/>
      <c r="J15" s="23">
        <v>-25.162944908792511</v>
      </c>
      <c r="K15" s="21">
        <v>-1.0675873005000014</v>
      </c>
      <c r="L15" s="23">
        <v>-3.7293438395031586</v>
      </c>
      <c r="M15" s="22"/>
      <c r="N15" s="21">
        <v>227.09682128560002</v>
      </c>
      <c r="O15" s="21">
        <v>174.27234811778501</v>
      </c>
      <c r="P15" s="21">
        <v>-52.824473167815</v>
      </c>
      <c r="Q15" s="23">
        <v>-23.26077171348085</v>
      </c>
      <c r="S15" s="1"/>
      <c r="T15" s="1"/>
    </row>
    <row r="16" spans="1:20" ht="18" customHeight="1" x14ac:dyDescent="0.2">
      <c r="D16" s="20" t="str">
        <f>IFERROR([1]HISTORIA!A16,MID([1]HISTORIA!B16,4,11))</f>
        <v>Antapaccay</v>
      </c>
      <c r="E16" s="21">
        <v>18.681948289199998</v>
      </c>
      <c r="F16" s="22"/>
      <c r="G16" s="21">
        <v>31.736576535999994</v>
      </c>
      <c r="H16" s="21">
        <v>16.059165548999999</v>
      </c>
      <c r="I16" s="22"/>
      <c r="J16" s="23">
        <v>-49.398557431727127</v>
      </c>
      <c r="K16" s="21">
        <v>-2.6227827401999981</v>
      </c>
      <c r="L16" s="23">
        <v>-14.039128572667252</v>
      </c>
      <c r="M16" s="22"/>
      <c r="N16" s="21">
        <v>126.86915371329999</v>
      </c>
      <c r="O16" s="21">
        <v>128.38803922709999</v>
      </c>
      <c r="P16" s="21">
        <v>1.5188855138000008</v>
      </c>
      <c r="Q16" s="23">
        <v>1.197206310079423</v>
      </c>
      <c r="S16" s="1"/>
      <c r="T16" s="1"/>
    </row>
    <row r="17" spans="4:20" ht="18" customHeight="1" x14ac:dyDescent="0.2">
      <c r="D17" s="20" t="str">
        <f>IFERROR([1]HISTORIA!A17,MID([1]HISTORIA!B17,4,11))</f>
        <v>Chinalco</v>
      </c>
      <c r="E17" s="21">
        <v>7.7824226356000006</v>
      </c>
      <c r="F17" s="22"/>
      <c r="G17" s="21">
        <v>7.14108406212</v>
      </c>
      <c r="H17" s="21">
        <v>8.4473385449999991</v>
      </c>
      <c r="I17" s="22"/>
      <c r="J17" s="23">
        <v>18.292103432993429</v>
      </c>
      <c r="K17" s="21">
        <v>0.66491590939999856</v>
      </c>
      <c r="L17" s="23">
        <v>8.5438165020542414</v>
      </c>
      <c r="M17" s="22"/>
      <c r="N17" s="21">
        <v>64.651024827300006</v>
      </c>
      <c r="O17" s="21">
        <v>69.47228518771999</v>
      </c>
      <c r="P17" s="21">
        <v>4.8212603604199842</v>
      </c>
      <c r="Q17" s="23">
        <v>7.4573610755573441</v>
      </c>
      <c r="S17" s="1"/>
      <c r="T17" s="1"/>
    </row>
    <row r="18" spans="4:20" ht="18" customHeight="1" x14ac:dyDescent="0.2">
      <c r="D18" s="20" t="str">
        <f>IFERROR([1]HISTORIA!A18,MID([1]HISTORIA!B18,4,11))</f>
        <v>Constancia</v>
      </c>
      <c r="E18" s="21">
        <v>5.4434276065800002</v>
      </c>
      <c r="F18" s="22"/>
      <c r="G18" s="21">
        <v>10.212729100000001</v>
      </c>
      <c r="H18" s="21">
        <v>7.5442828999999998</v>
      </c>
      <c r="I18" s="22"/>
      <c r="J18" s="23">
        <v>-26.128630005470328</v>
      </c>
      <c r="K18" s="21">
        <v>2.1008552934199995</v>
      </c>
      <c r="L18" s="23">
        <v>38.594346159403159</v>
      </c>
      <c r="M18" s="22"/>
      <c r="N18" s="21">
        <v>59.105301434179999</v>
      </c>
      <c r="O18" s="21">
        <v>57.008322943290267</v>
      </c>
      <c r="P18" s="21">
        <v>-2.0969784908897324</v>
      </c>
      <c r="Q18" s="23">
        <v>-3.5478687021416278</v>
      </c>
      <c r="S18" s="1"/>
      <c r="T18" s="1"/>
    </row>
    <row r="19" spans="4:20" ht="18" customHeight="1" x14ac:dyDescent="0.2">
      <c r="D19" s="20" t="str">
        <f>IFERROR([1]HISTORIA!A19,MID([1]HISTORIA!B19,4,11))</f>
        <v>Trafigura</v>
      </c>
      <c r="E19" s="21">
        <v>5.3230890447235977</v>
      </c>
      <c r="F19" s="22"/>
      <c r="G19" s="21">
        <v>20.350403313600001</v>
      </c>
      <c r="H19" s="21">
        <v>9.8924466336000005</v>
      </c>
      <c r="I19" s="22"/>
      <c r="J19" s="23">
        <v>-51.389432036519082</v>
      </c>
      <c r="K19" s="21">
        <v>4.5693575888764029</v>
      </c>
      <c r="L19" s="23">
        <v>85.840337264425159</v>
      </c>
      <c r="M19" s="22"/>
      <c r="N19" s="21">
        <v>87.969117296703601</v>
      </c>
      <c r="O19" s="21">
        <v>95.00695868793369</v>
      </c>
      <c r="P19" s="21">
        <v>7.0378413912300886</v>
      </c>
      <c r="Q19" s="23">
        <v>8.0003546784409991</v>
      </c>
      <c r="S19" s="1"/>
      <c r="T19" s="1"/>
    </row>
    <row r="20" spans="4:20" ht="18" hidden="1" customHeight="1" x14ac:dyDescent="0.2">
      <c r="D20" s="20" t="e">
        <f>IFERROR([1]HISTORIA!#REF!,MID([1]HISTORIA!#REF!,4,11))</f>
        <v>#REF!</v>
      </c>
      <c r="E20" s="21" t="e">
        <v>#REF!</v>
      </c>
      <c r="F20" s="22"/>
      <c r="G20" s="21" t="e">
        <v>#REF!</v>
      </c>
      <c r="H20" s="21" t="e">
        <v>#REF!</v>
      </c>
      <c r="I20" s="22"/>
      <c r="J20" s="23" t="e">
        <v>#REF!</v>
      </c>
      <c r="K20" s="21" t="e">
        <v>#REF!</v>
      </c>
      <c r="L20" s="23" t="e">
        <v>#REF!</v>
      </c>
      <c r="M20" s="22"/>
      <c r="N20" s="21" t="e">
        <v>#REF!</v>
      </c>
      <c r="O20" s="21" t="e">
        <v>#REF!</v>
      </c>
      <c r="P20" s="21" t="e">
        <v>#REF!</v>
      </c>
      <c r="Q20" s="23" t="e">
        <v>#REF!</v>
      </c>
      <c r="S20" s="1"/>
      <c r="T20" s="1"/>
    </row>
    <row r="21" spans="4:20" ht="18" customHeight="1" thickBot="1" x14ac:dyDescent="0.25">
      <c r="D21" s="24" t="str">
        <f>+[1]HISTORIA!B20</f>
        <v>Resto</v>
      </c>
      <c r="E21" s="25">
        <v>24.623059696596414</v>
      </c>
      <c r="F21" s="26"/>
      <c r="G21" s="25">
        <v>25.717455549280032</v>
      </c>
      <c r="H21" s="25">
        <v>34.014520189100011</v>
      </c>
      <c r="I21" s="26"/>
      <c r="J21" s="27">
        <v>32.262385460027588</v>
      </c>
      <c r="K21" s="25">
        <v>9.3914604925035974</v>
      </c>
      <c r="L21" s="27">
        <v>38.140915906570939</v>
      </c>
      <c r="M21" s="26"/>
      <c r="N21" s="25">
        <v>139.70371276833868</v>
      </c>
      <c r="O21" s="25">
        <v>229.93710833257109</v>
      </c>
      <c r="P21" s="25">
        <v>90.23339556423241</v>
      </c>
      <c r="Q21" s="27">
        <v>64.589117766583911</v>
      </c>
      <c r="S21" s="1"/>
      <c r="T21" s="1"/>
    </row>
    <row r="22" spans="4:20" x14ac:dyDescent="0.2">
      <c r="D22" s="2" t="s">
        <v>13</v>
      </c>
    </row>
    <row r="24" spans="4:20" ht="15.75" x14ac:dyDescent="0.2"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</sheetData>
  <mergeCells count="5">
    <mergeCell ref="D2:Q4"/>
    <mergeCell ref="G6:H6"/>
    <mergeCell ref="J6:L6"/>
    <mergeCell ref="N6:Q6"/>
    <mergeCell ref="D24:Q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cuadro7</vt:lpstr>
      <vt:lpstr>cuadro7!Área_de_impresión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2019-09-23T18:49:40Z</dcterms:created>
  <dcterms:modified xsi:type="dcterms:W3CDTF">2019-09-23T18:49:40Z</dcterms:modified>
</cp:coreProperties>
</file>